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60" yWindow="660" windowWidth="23720" windowHeight="1636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M47" i="1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0"/>
  <c r="M19"/>
  <c r="M18"/>
  <c r="M17"/>
  <c r="M16"/>
  <c r="M15"/>
  <c r="M14"/>
  <c r="M13"/>
  <c r="M12"/>
  <c r="M11"/>
  <c r="M10"/>
  <c r="M9"/>
  <c r="M8"/>
  <c r="M7"/>
  <c r="M6"/>
  <c r="M5"/>
</calcChain>
</file>

<file path=xl/sharedStrings.xml><?xml version="1.0" encoding="utf-8"?>
<sst xmlns="http://schemas.openxmlformats.org/spreadsheetml/2006/main" count="200" uniqueCount="175">
  <si>
    <t>13:33-13:43</t>
    <phoneticPr fontId="1"/>
  </si>
  <si>
    <t>150-100</t>
    <phoneticPr fontId="1"/>
  </si>
  <si>
    <t>I110219A-7</t>
  </si>
  <si>
    <t>13:43-13:50</t>
    <phoneticPr fontId="1"/>
  </si>
  <si>
    <t>100-50</t>
    <phoneticPr fontId="1"/>
  </si>
  <si>
    <t>I110219A-8</t>
  </si>
  <si>
    <t>13:50-13:58</t>
    <phoneticPr fontId="1"/>
  </si>
  <si>
    <t>3:50-3:58</t>
    <phoneticPr fontId="1"/>
  </si>
  <si>
    <t>30° 02.39'</t>
    <phoneticPr fontId="1"/>
  </si>
  <si>
    <t>145° 05.23'</t>
    <phoneticPr fontId="1"/>
  </si>
  <si>
    <t>onboard ID</t>
    <phoneticPr fontId="1"/>
  </si>
  <si>
    <t>MR11-02 K2 B 168</t>
    <phoneticPr fontId="1"/>
  </si>
  <si>
    <t>MR11-02 K2 B 170</t>
    <phoneticPr fontId="1"/>
  </si>
  <si>
    <t>MR11-02 S1 B 158</t>
    <phoneticPr fontId="1"/>
  </si>
  <si>
    <t>MR11-02 S1 B 160</t>
    <phoneticPr fontId="1"/>
  </si>
  <si>
    <t>MR11-02 S1 B 162</t>
    <phoneticPr fontId="1"/>
  </si>
  <si>
    <t>23:05-23:20</t>
    <phoneticPr fontId="1"/>
  </si>
  <si>
    <t>I110215A-5</t>
  </si>
  <si>
    <t>23:20-23:33</t>
    <phoneticPr fontId="1"/>
  </si>
  <si>
    <t>I110215A-6</t>
  </si>
  <si>
    <t>I110215A-7</t>
  </si>
  <si>
    <t>I110215A-8</t>
  </si>
  <si>
    <t>23:44-23:51</t>
    <phoneticPr fontId="1"/>
  </si>
  <si>
    <t>13:44-13:51</t>
    <phoneticPr fontId="1"/>
  </si>
  <si>
    <t>30° 03.84'</t>
    <phoneticPr fontId="1"/>
  </si>
  <si>
    <t>144° 54.89'</t>
    <phoneticPr fontId="1"/>
  </si>
  <si>
    <t>100-50</t>
    <phoneticPr fontId="1"/>
  </si>
  <si>
    <t>I110217A-1</t>
    <phoneticPr fontId="1"/>
  </si>
  <si>
    <t>S1</t>
  </si>
  <si>
    <t>21:57-22:32</t>
    <phoneticPr fontId="1"/>
  </si>
  <si>
    <t>11:57-12:32</t>
    <phoneticPr fontId="1"/>
  </si>
  <si>
    <t>29° 59.99'</t>
    <phoneticPr fontId="1"/>
  </si>
  <si>
    <t>144° 59.53'</t>
    <phoneticPr fontId="1"/>
  </si>
  <si>
    <t>1000-750</t>
    <phoneticPr fontId="1"/>
  </si>
  <si>
    <t>I110217A-2</t>
  </si>
  <si>
    <t>22:32-23:05</t>
    <phoneticPr fontId="1"/>
  </si>
  <si>
    <t>I110217A-4</t>
  </si>
  <si>
    <t>23:05-23:28</t>
    <phoneticPr fontId="1"/>
  </si>
  <si>
    <t>I110217A-5</t>
  </si>
  <si>
    <t>23:28-23:42</t>
    <phoneticPr fontId="1"/>
  </si>
  <si>
    <t>300-200</t>
    <phoneticPr fontId="1"/>
  </si>
  <si>
    <t>I110217A-6</t>
  </si>
  <si>
    <t>23:42-23:54</t>
    <phoneticPr fontId="1"/>
  </si>
  <si>
    <t>200-100</t>
    <phoneticPr fontId="1"/>
  </si>
  <si>
    <t>I110217A-7</t>
  </si>
  <si>
    <t>23:54-0:00</t>
    <phoneticPr fontId="1"/>
  </si>
  <si>
    <t>I110217A-8</t>
  </si>
  <si>
    <t>0:00-0:05</t>
    <phoneticPr fontId="1"/>
  </si>
  <si>
    <t>14:00-14:05</t>
    <phoneticPr fontId="1"/>
  </si>
  <si>
    <t>29° 58.91'</t>
    <phoneticPr fontId="1"/>
  </si>
  <si>
    <t>145° 04.15'</t>
    <phoneticPr fontId="1"/>
  </si>
  <si>
    <t>50-0</t>
    <phoneticPr fontId="1"/>
  </si>
  <si>
    <t>I110219A-1</t>
    <phoneticPr fontId="1"/>
  </si>
  <si>
    <t>11:52-12:25</t>
    <phoneticPr fontId="1"/>
  </si>
  <si>
    <t>1:52-2:25</t>
    <phoneticPr fontId="1"/>
  </si>
  <si>
    <t>29° 59.28'</t>
    <phoneticPr fontId="1"/>
  </si>
  <si>
    <t>145° 02.11'</t>
    <phoneticPr fontId="1"/>
  </si>
  <si>
    <t>1000-750</t>
    <phoneticPr fontId="1"/>
  </si>
  <si>
    <t>I110219A-2</t>
  </si>
  <si>
    <t>12:25-12:55</t>
    <phoneticPr fontId="1"/>
  </si>
  <si>
    <t>750-500</t>
    <phoneticPr fontId="1"/>
  </si>
  <si>
    <t>I110219A-3</t>
  </si>
  <si>
    <t>12:55-13:17</t>
    <phoneticPr fontId="1"/>
  </si>
  <si>
    <t>500-300</t>
    <phoneticPr fontId="1"/>
  </si>
  <si>
    <t>I110219A-4</t>
  </si>
  <si>
    <t>13:17-13:28</t>
    <phoneticPr fontId="1"/>
  </si>
  <si>
    <t>300-200</t>
    <phoneticPr fontId="1"/>
  </si>
  <si>
    <t>I110219A-5</t>
  </si>
  <si>
    <t>13:28-13:33</t>
    <phoneticPr fontId="1"/>
  </si>
  <si>
    <t>200-150</t>
    <phoneticPr fontId="1"/>
  </si>
  <si>
    <t>I110219A-6</t>
  </si>
  <si>
    <t>160° 14.80'</t>
    <phoneticPr fontId="1"/>
  </si>
  <si>
    <t>50-0</t>
    <phoneticPr fontId="1"/>
  </si>
  <si>
    <t>I110226B-1</t>
    <phoneticPr fontId="1"/>
  </si>
  <si>
    <t>K2</t>
  </si>
  <si>
    <t>Night</t>
    <phoneticPr fontId="1"/>
  </si>
  <si>
    <t>22:01-22:28</t>
    <phoneticPr fontId="1"/>
  </si>
  <si>
    <t>12:01-12:28</t>
    <phoneticPr fontId="1"/>
  </si>
  <si>
    <t>46° 58.22'</t>
    <phoneticPr fontId="1"/>
  </si>
  <si>
    <t>160° 08.75'</t>
    <phoneticPr fontId="1"/>
  </si>
  <si>
    <t>I110226B-2</t>
  </si>
  <si>
    <t>22:28-22:57</t>
    <phoneticPr fontId="1"/>
  </si>
  <si>
    <t>750-500</t>
    <phoneticPr fontId="1"/>
  </si>
  <si>
    <t>I110226B-3</t>
  </si>
  <si>
    <t>22:57-23:14</t>
    <phoneticPr fontId="1"/>
  </si>
  <si>
    <t>500-300</t>
    <phoneticPr fontId="1"/>
  </si>
  <si>
    <t>I110226B-4</t>
  </si>
  <si>
    <t>23:14-23:21</t>
    <phoneticPr fontId="1"/>
  </si>
  <si>
    <t>300-200</t>
    <phoneticPr fontId="1"/>
  </si>
  <si>
    <t>I110226B-5</t>
  </si>
  <si>
    <t>23:21-23:26</t>
    <phoneticPr fontId="1"/>
  </si>
  <si>
    <t>200-150</t>
    <phoneticPr fontId="1"/>
  </si>
  <si>
    <t>I110226B-6</t>
  </si>
  <si>
    <t>23:26-23:33</t>
    <phoneticPr fontId="1"/>
  </si>
  <si>
    <t>150-100</t>
    <phoneticPr fontId="1"/>
  </si>
  <si>
    <t>I110226B-7</t>
  </si>
  <si>
    <t>23:33-23:39</t>
    <phoneticPr fontId="1"/>
  </si>
  <si>
    <t>I110226B-8</t>
  </si>
  <si>
    <t>23:39-23:44</t>
    <phoneticPr fontId="1"/>
  </si>
  <si>
    <t>13:39-13:44</t>
    <phoneticPr fontId="1"/>
  </si>
  <si>
    <t>46° 56.57'</t>
    <phoneticPr fontId="1"/>
  </si>
  <si>
    <t>160° 13.10'</t>
    <phoneticPr fontId="1"/>
  </si>
  <si>
    <t>Net ID</t>
    <phoneticPr fontId="4"/>
  </si>
  <si>
    <t>Stn.</t>
    <phoneticPr fontId="4"/>
  </si>
  <si>
    <t>Day or Night</t>
    <phoneticPr fontId="1"/>
  </si>
  <si>
    <t>Date</t>
    <phoneticPr fontId="1"/>
  </si>
  <si>
    <t>Time</t>
    <phoneticPr fontId="1"/>
  </si>
  <si>
    <t>Location</t>
    <phoneticPr fontId="1"/>
  </si>
  <si>
    <t>Depth</t>
    <phoneticPr fontId="4"/>
  </si>
  <si>
    <t>Filtering vol.</t>
    <phoneticPr fontId="1"/>
  </si>
  <si>
    <t>(Local time)</t>
    <phoneticPr fontId="1"/>
  </si>
  <si>
    <t>(UTC)</t>
    <phoneticPr fontId="1"/>
  </si>
  <si>
    <t>Lat. (N)</t>
    <phoneticPr fontId="1"/>
  </si>
  <si>
    <t>Long. (E)</t>
    <phoneticPr fontId="1"/>
  </si>
  <si>
    <r>
      <t>(g 1000m</t>
    </r>
    <r>
      <rPr>
        <vertAlign val="superscript"/>
        <sz val="14"/>
        <rFont val="Times New Roman"/>
      </rPr>
      <t>-3</t>
    </r>
    <r>
      <rPr>
        <sz val="14"/>
        <rFont val="Times New Roman"/>
      </rPr>
      <t>)</t>
    </r>
    <phoneticPr fontId="1"/>
  </si>
  <si>
    <t>I110215A-2</t>
    <phoneticPr fontId="1"/>
  </si>
  <si>
    <t>S1</t>
    <phoneticPr fontId="1"/>
  </si>
  <si>
    <t>22:15-22:45</t>
    <phoneticPr fontId="1"/>
  </si>
  <si>
    <t>12:15-12:45</t>
    <phoneticPr fontId="1"/>
  </si>
  <si>
    <t>30° 01.25'</t>
    <phoneticPr fontId="1"/>
  </si>
  <si>
    <t>144° 57.13'</t>
    <phoneticPr fontId="1"/>
  </si>
  <si>
    <t>I110215A-3</t>
    <phoneticPr fontId="1"/>
  </si>
  <si>
    <t>22:45-23:05</t>
    <phoneticPr fontId="1"/>
  </si>
  <si>
    <t>I110215A-4</t>
    <phoneticPr fontId="1"/>
  </si>
  <si>
    <t>MR11-02_Zooplankton biomass</t>
    <phoneticPr fontId="1"/>
  </si>
  <si>
    <t>Net ID</t>
    <phoneticPr fontId="4"/>
  </si>
  <si>
    <t>Stn.</t>
    <phoneticPr fontId="4"/>
  </si>
  <si>
    <t>Day or Night</t>
    <phoneticPr fontId="1"/>
  </si>
  <si>
    <t>Date</t>
    <phoneticPr fontId="1"/>
  </si>
  <si>
    <t>Time</t>
    <phoneticPr fontId="1"/>
  </si>
  <si>
    <t>Location</t>
    <phoneticPr fontId="1"/>
  </si>
  <si>
    <t>Depth</t>
    <phoneticPr fontId="4"/>
  </si>
  <si>
    <t>Filtering vol.</t>
    <phoneticPr fontId="1"/>
  </si>
  <si>
    <t>Dry mass</t>
    <phoneticPr fontId="1"/>
  </si>
  <si>
    <t>Dry mass</t>
    <phoneticPr fontId="1"/>
  </si>
  <si>
    <t>(Local time)</t>
    <phoneticPr fontId="1"/>
  </si>
  <si>
    <t>(UTC)</t>
    <phoneticPr fontId="1"/>
  </si>
  <si>
    <t>Lat. (N)</t>
    <phoneticPr fontId="1"/>
  </si>
  <si>
    <t>Long. (E)</t>
    <phoneticPr fontId="1"/>
  </si>
  <si>
    <t xml:space="preserve"> (m)</t>
  </si>
  <si>
    <r>
      <t>(m</t>
    </r>
    <r>
      <rPr>
        <vertAlign val="superscript"/>
        <sz val="14"/>
        <rFont val="Times New Roman"/>
      </rPr>
      <t>3</t>
    </r>
    <r>
      <rPr>
        <sz val="14"/>
        <rFont val="Times New Roman"/>
      </rPr>
      <t>)</t>
    </r>
    <phoneticPr fontId="1"/>
  </si>
  <si>
    <r>
      <t>(m</t>
    </r>
    <r>
      <rPr>
        <vertAlign val="superscript"/>
        <sz val="14"/>
        <rFont val="Times New Roman"/>
      </rPr>
      <t>3</t>
    </r>
    <r>
      <rPr>
        <sz val="14"/>
        <rFont val="Times New Roman"/>
      </rPr>
      <t>)</t>
    </r>
    <phoneticPr fontId="1"/>
  </si>
  <si>
    <r>
      <t>(g 1000m</t>
    </r>
    <r>
      <rPr>
        <vertAlign val="superscript"/>
        <sz val="14"/>
        <rFont val="Times New Roman"/>
      </rPr>
      <t>-3</t>
    </r>
    <r>
      <rPr>
        <sz val="14"/>
        <rFont val="Times New Roman"/>
      </rPr>
      <t>)</t>
    </r>
    <phoneticPr fontId="1"/>
  </si>
  <si>
    <r>
      <t>(g m</t>
    </r>
    <r>
      <rPr>
        <vertAlign val="superscript"/>
        <sz val="14"/>
        <rFont val="Times New Roman"/>
      </rPr>
      <t>-2</t>
    </r>
    <r>
      <rPr>
        <sz val="14"/>
        <rFont val="Times New Roman"/>
      </rPr>
      <t>)</t>
    </r>
    <phoneticPr fontId="1"/>
  </si>
  <si>
    <r>
      <t>(g m</t>
    </r>
    <r>
      <rPr>
        <vertAlign val="superscript"/>
        <sz val="14"/>
        <rFont val="Times New Roman"/>
      </rPr>
      <t>-2</t>
    </r>
    <r>
      <rPr>
        <sz val="14"/>
        <rFont val="Times New Roman"/>
      </rPr>
      <t>)</t>
    </r>
    <phoneticPr fontId="1"/>
  </si>
  <si>
    <t>I110226A-1</t>
    <phoneticPr fontId="1"/>
  </si>
  <si>
    <t>K2</t>
    <phoneticPr fontId="1"/>
  </si>
  <si>
    <t>Day</t>
    <phoneticPr fontId="1"/>
  </si>
  <si>
    <t>12:35-13:09</t>
    <phoneticPr fontId="1"/>
  </si>
  <si>
    <t>2:35-3:09</t>
    <phoneticPr fontId="1"/>
  </si>
  <si>
    <t>46° 58.55'</t>
    <phoneticPr fontId="1"/>
  </si>
  <si>
    <t>160° 13.03'</t>
    <phoneticPr fontId="1"/>
  </si>
  <si>
    <t>1000-750</t>
    <phoneticPr fontId="1"/>
  </si>
  <si>
    <t>I110226A-2</t>
  </si>
  <si>
    <t>13:09-13:38</t>
    <phoneticPr fontId="1"/>
  </si>
  <si>
    <t>750-500</t>
    <phoneticPr fontId="1"/>
  </si>
  <si>
    <t>I110226A-3</t>
    <phoneticPr fontId="1"/>
  </si>
  <si>
    <t>13:38-14:04</t>
    <phoneticPr fontId="1"/>
  </si>
  <si>
    <t>500-300</t>
    <phoneticPr fontId="1"/>
  </si>
  <si>
    <t>I110226A-4</t>
  </si>
  <si>
    <t>14:04-14:15</t>
    <phoneticPr fontId="1"/>
  </si>
  <si>
    <t>300-200</t>
    <phoneticPr fontId="1"/>
  </si>
  <si>
    <t>I110226A-5</t>
  </si>
  <si>
    <t>14:15-14:22</t>
    <phoneticPr fontId="1"/>
  </si>
  <si>
    <t>200-150</t>
    <phoneticPr fontId="1"/>
  </si>
  <si>
    <t>I110226A-6</t>
  </si>
  <si>
    <t>14:22-14:30</t>
    <phoneticPr fontId="1"/>
  </si>
  <si>
    <t>150-100</t>
    <phoneticPr fontId="1"/>
  </si>
  <si>
    <t>I110226A-7</t>
  </si>
  <si>
    <t>14:30-14:36</t>
    <phoneticPr fontId="1"/>
  </si>
  <si>
    <t>100-50</t>
    <phoneticPr fontId="1"/>
  </si>
  <si>
    <t>I110226A-8</t>
  </si>
  <si>
    <t>14:36-14:41</t>
    <phoneticPr fontId="1"/>
  </si>
  <si>
    <t>4:36-4:41</t>
    <phoneticPr fontId="1"/>
  </si>
  <si>
    <t>46° 54.26'</t>
    <phoneticPr fontId="1"/>
  </si>
</sst>
</file>

<file path=xl/styles.xml><?xml version="1.0" encoding="utf-8"?>
<styleSheet xmlns="http://schemas.openxmlformats.org/spreadsheetml/2006/main">
  <numFmts count="1">
    <numFmt numFmtId="176" formatCode="0.0"/>
  </numFmts>
  <fonts count="6">
    <font>
      <sz val="11"/>
      <name val="ＭＳ Ｐゴシック"/>
      <charset val="128"/>
    </font>
    <font>
      <sz val="6"/>
      <name val="ＭＳ Ｐゴシック"/>
      <family val="3"/>
      <charset val="128"/>
    </font>
    <font>
      <b/>
      <sz val="14"/>
      <name val="Times New Roman"/>
    </font>
    <font>
      <sz val="14"/>
      <name val="Times New Roman"/>
    </font>
    <font>
      <sz val="6"/>
      <name val="Osaka"/>
      <family val="3"/>
      <charset val="128"/>
    </font>
    <font>
      <vertAlign val="superscript"/>
      <sz val="14"/>
      <name val="Times New Roman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6" xfId="0" applyFont="1" applyBorder="1"/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176" fontId="3" fillId="0" borderId="0" xfId="0" applyNumberFormat="1" applyFont="1"/>
    <xf numFmtId="2" fontId="3" fillId="0" borderId="0" xfId="0" applyNumberFormat="1" applyFont="1"/>
    <xf numFmtId="0" fontId="0" fillId="0" borderId="0" xfId="0" applyBorder="1"/>
    <xf numFmtId="0" fontId="3" fillId="0" borderId="2" xfId="0" applyFont="1" applyBorder="1" applyAlignment="1">
      <alignment horizontal="center"/>
    </xf>
    <xf numFmtId="0" fontId="0" fillId="0" borderId="2" xfId="0" applyBorder="1"/>
    <xf numFmtId="0" fontId="3" fillId="0" borderId="2" xfId="0" applyFont="1" applyFill="1" applyBorder="1" applyAlignment="1">
      <alignment horizontal="center"/>
    </xf>
    <xf numFmtId="176" fontId="3" fillId="0" borderId="2" xfId="0" applyNumberFormat="1" applyFont="1" applyBorder="1"/>
    <xf numFmtId="2" fontId="3" fillId="0" borderId="2" xfId="0" applyNumberFormat="1" applyFont="1" applyBorder="1"/>
    <xf numFmtId="0" fontId="0" fillId="0" borderId="6" xfId="0" applyBorder="1"/>
    <xf numFmtId="0" fontId="3" fillId="0" borderId="6" xfId="0" applyFont="1" applyFill="1" applyBorder="1" applyAlignment="1">
      <alignment horizontal="center"/>
    </xf>
    <xf numFmtId="176" fontId="3" fillId="0" borderId="6" xfId="0" applyNumberFormat="1" applyFont="1" applyBorder="1"/>
    <xf numFmtId="2" fontId="3" fillId="0" borderId="6" xfId="0" applyNumberFormat="1" applyFont="1" applyBorder="1"/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6" fontId="3" fillId="0" borderId="0" xfId="0" applyNumberFormat="1" applyFont="1" applyBorder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20" fontId="3" fillId="0" borderId="0" xfId="0" applyNumberFormat="1" applyFont="1" applyAlignment="1">
      <alignment horizontal="center"/>
    </xf>
    <xf numFmtId="176" fontId="3" fillId="0" borderId="2" xfId="0" applyNumberFormat="1" applyFont="1" applyFill="1" applyBorder="1" applyAlignment="1">
      <alignment horizontal="right"/>
    </xf>
    <xf numFmtId="176" fontId="3" fillId="0" borderId="0" xfId="0" applyNumberFormat="1" applyFont="1" applyBorder="1"/>
    <xf numFmtId="0" fontId="3" fillId="0" borderId="0" xfId="0" applyFont="1"/>
    <xf numFmtId="0" fontId="0" fillId="0" borderId="4" xfId="0" applyBorder="1"/>
    <xf numFmtId="0" fontId="3" fillId="0" borderId="3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6" xfId="0" applyFont="1" applyBorder="1" applyAlignment="1">
      <alignment vertical="top"/>
    </xf>
  </cellXfs>
  <cellStyles count="1">
    <cellStyle name="標準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59"/>
  <sheetViews>
    <sheetView tabSelected="1" workbookViewId="0">
      <selection activeCell="O10" sqref="O10"/>
    </sheetView>
  </sheetViews>
  <sheetFormatPr baseColWidth="12" defaultRowHeight="17"/>
  <cols>
    <col min="2" max="2" width="5.33203125" bestFit="1" customWidth="1"/>
    <col min="4" max="4" width="10.83203125" bestFit="1" customWidth="1"/>
    <col min="6" max="6" width="10.83203125" bestFit="1" customWidth="1"/>
    <col min="7" max="7" width="13" bestFit="1" customWidth="1"/>
    <col min="10" max="10" width="10.5" bestFit="1" customWidth="1"/>
    <col min="13" max="13" width="7.83203125" bestFit="1" customWidth="1"/>
    <col min="14" max="14" width="20.1640625" bestFit="1" customWidth="1"/>
  </cols>
  <sheetData>
    <row r="1" spans="1:14">
      <c r="A1" s="1" t="s">
        <v>124</v>
      </c>
      <c r="B1" s="2"/>
      <c r="C1" s="2"/>
      <c r="J1" s="2"/>
    </row>
    <row r="2" spans="1:14" ht="18" thickBot="1">
      <c r="A2" s="3"/>
      <c r="B2" s="3"/>
      <c r="K2" s="4"/>
      <c r="L2" s="4"/>
      <c r="M2" s="4"/>
      <c r="N2" s="4"/>
    </row>
    <row r="3" spans="1:14">
      <c r="A3" s="5" t="s">
        <v>125</v>
      </c>
      <c r="B3" s="5" t="s">
        <v>126</v>
      </c>
      <c r="C3" s="5" t="s">
        <v>127</v>
      </c>
      <c r="D3" s="5" t="s">
        <v>128</v>
      </c>
      <c r="E3" s="5" t="s">
        <v>129</v>
      </c>
      <c r="F3" s="5" t="s">
        <v>128</v>
      </c>
      <c r="G3" s="5" t="s">
        <v>129</v>
      </c>
      <c r="H3" s="6" t="s">
        <v>130</v>
      </c>
      <c r="I3" s="6"/>
      <c r="J3" s="5" t="s">
        <v>131</v>
      </c>
      <c r="K3" s="7" t="s">
        <v>132</v>
      </c>
      <c r="L3" s="6" t="s">
        <v>134</v>
      </c>
      <c r="M3" s="8"/>
      <c r="N3" s="35" t="s">
        <v>10</v>
      </c>
    </row>
    <row r="4" spans="1:14" ht="18" thickBot="1">
      <c r="A4" s="9"/>
      <c r="B4" s="9"/>
      <c r="C4" s="9"/>
      <c r="D4" s="10" t="s">
        <v>135</v>
      </c>
      <c r="E4" s="10"/>
      <c r="F4" s="10" t="s">
        <v>136</v>
      </c>
      <c r="G4" s="10"/>
      <c r="H4" s="11" t="s">
        <v>137</v>
      </c>
      <c r="I4" s="11" t="s">
        <v>138</v>
      </c>
      <c r="J4" s="11" t="s">
        <v>139</v>
      </c>
      <c r="K4" s="11" t="s">
        <v>141</v>
      </c>
      <c r="L4" s="11" t="s">
        <v>142</v>
      </c>
      <c r="M4" s="11" t="s">
        <v>144</v>
      </c>
      <c r="N4" s="36"/>
    </row>
    <row r="5" spans="1:14" ht="18" thickTop="1">
      <c r="A5" s="7" t="s">
        <v>145</v>
      </c>
      <c r="B5" s="7" t="s">
        <v>146</v>
      </c>
      <c r="C5" s="7" t="s">
        <v>147</v>
      </c>
      <c r="D5" s="12">
        <v>39138</v>
      </c>
      <c r="E5" s="7" t="s">
        <v>148</v>
      </c>
      <c r="F5" s="12">
        <v>39138</v>
      </c>
      <c r="G5" s="7" t="s">
        <v>149</v>
      </c>
      <c r="H5" s="13" t="s">
        <v>150</v>
      </c>
      <c r="I5" s="13" t="s">
        <v>151</v>
      </c>
      <c r="J5" s="7" t="s">
        <v>152</v>
      </c>
      <c r="K5" s="14">
        <v>3560.9380655673267</v>
      </c>
      <c r="L5" s="15">
        <v>3.6865641651015859</v>
      </c>
      <c r="M5" s="15">
        <f>L5/1000*250</f>
        <v>0.92164104127539648</v>
      </c>
      <c r="N5" s="37" t="s">
        <v>11</v>
      </c>
    </row>
    <row r="6" spans="1:14" ht="18" thickTop="1">
      <c r="A6" s="7" t="s">
        <v>153</v>
      </c>
      <c r="B6" s="2"/>
      <c r="C6" s="7"/>
      <c r="E6" s="7" t="s">
        <v>154</v>
      </c>
      <c r="J6" s="7" t="s">
        <v>155</v>
      </c>
      <c r="K6" s="14">
        <v>3060.9580472139187</v>
      </c>
      <c r="L6" s="15">
        <v>4.2473847946071084</v>
      </c>
      <c r="M6" s="15">
        <f>L6/1000*250</f>
        <v>1.0618461986517771</v>
      </c>
      <c r="N6" s="38"/>
    </row>
    <row r="7" spans="1:14" ht="18" thickTop="1">
      <c r="A7" s="7" t="s">
        <v>156</v>
      </c>
      <c r="B7" s="7"/>
      <c r="C7" s="7"/>
      <c r="E7" s="7" t="s">
        <v>157</v>
      </c>
      <c r="J7" s="7" t="s">
        <v>158</v>
      </c>
      <c r="K7" s="14">
        <v>2538.92142538606</v>
      </c>
      <c r="L7" s="15">
        <v>12.784473362895728</v>
      </c>
      <c r="M7" s="15">
        <f>L7/1000*200</f>
        <v>2.5568946725791455</v>
      </c>
      <c r="N7" s="38"/>
    </row>
    <row r="8" spans="1:14" ht="18" thickTop="1">
      <c r="A8" s="7" t="s">
        <v>159</v>
      </c>
      <c r="B8" s="7"/>
      <c r="C8" s="7"/>
      <c r="E8" s="7" t="s">
        <v>160</v>
      </c>
      <c r="J8" s="7" t="s">
        <v>161</v>
      </c>
      <c r="K8" s="14">
        <v>1158.6737977562204</v>
      </c>
      <c r="L8" s="15">
        <v>49.763376121612524</v>
      </c>
      <c r="M8" s="15">
        <f>L8/1000*100</f>
        <v>4.9763376121612524</v>
      </c>
      <c r="N8" s="38"/>
    </row>
    <row r="9" spans="1:14" ht="18" thickTop="1">
      <c r="A9" s="7" t="s">
        <v>162</v>
      </c>
      <c r="B9" s="7"/>
      <c r="C9" s="7"/>
      <c r="E9" s="7" t="s">
        <v>163</v>
      </c>
      <c r="J9" s="7" t="s">
        <v>164</v>
      </c>
      <c r="K9" s="14">
        <v>694.72869755355691</v>
      </c>
      <c r="L9" s="15">
        <v>10.516757633680575</v>
      </c>
      <c r="M9" s="15">
        <f>L9/1000*50</f>
        <v>0.52583788168402879</v>
      </c>
      <c r="N9" s="38"/>
    </row>
    <row r="10" spans="1:14" ht="18" thickTop="1">
      <c r="A10" s="7" t="s">
        <v>165</v>
      </c>
      <c r="B10" s="7"/>
      <c r="C10" s="7"/>
      <c r="E10" s="7" t="s">
        <v>166</v>
      </c>
      <c r="J10" s="7" t="s">
        <v>167</v>
      </c>
      <c r="K10" s="14">
        <v>955.98217999586552</v>
      </c>
      <c r="L10" s="15">
        <v>4.6013131053890115</v>
      </c>
      <c r="M10" s="15">
        <f>L10/1000*50</f>
        <v>0.23006565526945058</v>
      </c>
      <c r="N10" s="38"/>
    </row>
    <row r="11" spans="1:14" ht="18" thickTop="1">
      <c r="A11" s="7" t="s">
        <v>168</v>
      </c>
      <c r="B11" s="7"/>
      <c r="C11" s="7"/>
      <c r="E11" s="7" t="s">
        <v>169</v>
      </c>
      <c r="H11" s="16"/>
      <c r="I11" s="16"/>
      <c r="J11" s="7" t="s">
        <v>170</v>
      </c>
      <c r="K11" s="14">
        <v>686.98780204813806</v>
      </c>
      <c r="L11" s="15">
        <v>2.9950264917840443</v>
      </c>
      <c r="M11" s="15">
        <f>L11/1000*50</f>
        <v>0.14975132458920223</v>
      </c>
      <c r="N11" s="38"/>
    </row>
    <row r="12" spans="1:14">
      <c r="A12" s="17" t="s">
        <v>171</v>
      </c>
      <c r="B12" s="17"/>
      <c r="C12" s="17"/>
      <c r="D12" s="18"/>
      <c r="E12" s="17" t="s">
        <v>172</v>
      </c>
      <c r="F12" s="18"/>
      <c r="G12" s="17" t="s">
        <v>173</v>
      </c>
      <c r="H12" s="19" t="s">
        <v>174</v>
      </c>
      <c r="I12" s="19" t="s">
        <v>71</v>
      </c>
      <c r="J12" s="17" t="s">
        <v>72</v>
      </c>
      <c r="K12" s="20">
        <v>507.90819711677045</v>
      </c>
      <c r="L12" s="21">
        <v>1.5222173437159876</v>
      </c>
      <c r="M12" s="21">
        <f>L12/1000*50</f>
        <v>7.6110867185799375E-2</v>
      </c>
      <c r="N12" s="39"/>
    </row>
    <row r="13" spans="1:14">
      <c r="A13" s="7" t="s">
        <v>73</v>
      </c>
      <c r="B13" s="7" t="s">
        <v>74</v>
      </c>
      <c r="C13" s="7" t="s">
        <v>75</v>
      </c>
      <c r="D13" s="12">
        <v>39138</v>
      </c>
      <c r="E13" s="7" t="s">
        <v>76</v>
      </c>
      <c r="F13" s="12">
        <v>39138</v>
      </c>
      <c r="G13" s="7" t="s">
        <v>77</v>
      </c>
      <c r="H13" s="13" t="s">
        <v>78</v>
      </c>
      <c r="I13" s="13" t="s">
        <v>79</v>
      </c>
      <c r="J13" s="7" t="s">
        <v>152</v>
      </c>
      <c r="K13" s="14">
        <v>2807.091065551786</v>
      </c>
      <c r="L13" s="15">
        <v>3.4618043280650834</v>
      </c>
      <c r="M13" s="15">
        <f>L13/1000*250</f>
        <v>0.86545108201627086</v>
      </c>
      <c r="N13" s="40" t="s">
        <v>12</v>
      </c>
    </row>
    <row r="14" spans="1:14">
      <c r="A14" s="7" t="s">
        <v>80</v>
      </c>
      <c r="B14" s="2"/>
      <c r="C14" s="7"/>
      <c r="E14" s="7" t="s">
        <v>81</v>
      </c>
      <c r="J14" s="7" t="s">
        <v>82</v>
      </c>
      <c r="K14" s="14">
        <v>2843.7182351032043</v>
      </c>
      <c r="L14" s="15">
        <v>5.8621278979824814</v>
      </c>
      <c r="M14" s="15">
        <f>L14/1000*250</f>
        <v>1.4655319744956203</v>
      </c>
      <c r="N14" s="38"/>
    </row>
    <row r="15" spans="1:14">
      <c r="A15" s="7" t="s">
        <v>83</v>
      </c>
      <c r="B15" s="7"/>
      <c r="C15" s="7"/>
      <c r="E15" s="7" t="s">
        <v>84</v>
      </c>
      <c r="J15" s="7" t="s">
        <v>85</v>
      </c>
      <c r="K15" s="14">
        <v>1653.1596116123394</v>
      </c>
      <c r="L15" s="15">
        <v>12.590097080644554</v>
      </c>
      <c r="M15" s="15">
        <f>L15/1000*200</f>
        <v>2.5180194161289111</v>
      </c>
      <c r="N15" s="38"/>
    </row>
    <row r="16" spans="1:14">
      <c r="A16" s="7" t="s">
        <v>86</v>
      </c>
      <c r="B16" s="7"/>
      <c r="C16" s="7"/>
      <c r="E16" s="7" t="s">
        <v>87</v>
      </c>
      <c r="J16" s="7" t="s">
        <v>88</v>
      </c>
      <c r="K16" s="14">
        <v>777.67381246399657</v>
      </c>
      <c r="L16" s="15">
        <v>31.185585710404926</v>
      </c>
      <c r="M16" s="15">
        <f>L16/1000*100</f>
        <v>3.1185585710404924</v>
      </c>
      <c r="N16" s="38"/>
    </row>
    <row r="17" spans="1:14">
      <c r="A17" s="7" t="s">
        <v>89</v>
      </c>
      <c r="B17" s="7"/>
      <c r="C17" s="7"/>
      <c r="E17" s="7" t="s">
        <v>90</v>
      </c>
      <c r="J17" s="7" t="s">
        <v>91</v>
      </c>
      <c r="K17" s="14">
        <v>439.12344838517294</v>
      </c>
      <c r="L17" s="15">
        <v>4.9184650495795754</v>
      </c>
      <c r="M17" s="15">
        <f>L17/1000*50</f>
        <v>0.24592325247897875</v>
      </c>
      <c r="N17" s="38"/>
    </row>
    <row r="18" spans="1:14">
      <c r="A18" s="7" t="s">
        <v>92</v>
      </c>
      <c r="B18" s="7"/>
      <c r="C18" s="7"/>
      <c r="E18" s="7" t="s">
        <v>93</v>
      </c>
      <c r="J18" s="7" t="s">
        <v>94</v>
      </c>
      <c r="K18" s="14">
        <v>762.30717490499967</v>
      </c>
      <c r="L18" s="15">
        <v>10.568757930166452</v>
      </c>
      <c r="M18" s="15">
        <f t="shared" ref="M18:M20" si="0">L18/1000*50</f>
        <v>0.52843789650832262</v>
      </c>
      <c r="N18" s="38"/>
    </row>
    <row r="19" spans="1:14">
      <c r="A19" s="7" t="s">
        <v>95</v>
      </c>
      <c r="B19" s="7"/>
      <c r="C19" s="7"/>
      <c r="E19" s="7" t="s">
        <v>96</v>
      </c>
      <c r="J19" s="7" t="s">
        <v>170</v>
      </c>
      <c r="K19" s="14">
        <v>516.84631251416431</v>
      </c>
      <c r="L19" s="15">
        <v>20.310563790106009</v>
      </c>
      <c r="M19" s="15">
        <f>L19/1000*50</f>
        <v>1.0155281895053003</v>
      </c>
      <c r="N19" s="38"/>
    </row>
    <row r="20" spans="1:14" ht="18" thickBot="1">
      <c r="A20" s="3" t="s">
        <v>97</v>
      </c>
      <c r="B20" s="3"/>
      <c r="C20" s="3"/>
      <c r="D20" s="22"/>
      <c r="E20" s="3" t="s">
        <v>98</v>
      </c>
      <c r="F20" s="22"/>
      <c r="G20" s="3" t="s">
        <v>99</v>
      </c>
      <c r="H20" s="23" t="s">
        <v>100</v>
      </c>
      <c r="I20" s="23" t="s">
        <v>101</v>
      </c>
      <c r="J20" s="3" t="s">
        <v>72</v>
      </c>
      <c r="K20" s="24">
        <v>461.78235298164208</v>
      </c>
      <c r="L20" s="25">
        <v>50.77578181280596</v>
      </c>
      <c r="M20" s="25">
        <f t="shared" si="0"/>
        <v>2.5387890906402979</v>
      </c>
      <c r="N20" s="41"/>
    </row>
    <row r="21" spans="1:14">
      <c r="A21" s="7"/>
      <c r="B21" s="7"/>
      <c r="C21" s="7"/>
      <c r="J21" s="7"/>
    </row>
    <row r="22" spans="1:14">
      <c r="A22" s="7"/>
      <c r="B22" s="7"/>
      <c r="C22" s="7"/>
      <c r="J22" s="7"/>
    </row>
    <row r="23" spans="1:14" ht="18" thickBot="1">
      <c r="A23" s="7"/>
      <c r="B23" s="7"/>
      <c r="C23" s="7"/>
      <c r="J23" s="7"/>
      <c r="K23" s="22"/>
      <c r="L23" s="22"/>
      <c r="M23" s="22"/>
      <c r="N23" s="4"/>
    </row>
    <row r="24" spans="1:14">
      <c r="A24" s="5" t="s">
        <v>102</v>
      </c>
      <c r="B24" s="5" t="s">
        <v>103</v>
      </c>
      <c r="C24" s="5" t="s">
        <v>104</v>
      </c>
      <c r="D24" s="5" t="s">
        <v>105</v>
      </c>
      <c r="E24" s="5" t="s">
        <v>106</v>
      </c>
      <c r="F24" s="5" t="s">
        <v>105</v>
      </c>
      <c r="G24" s="5" t="s">
        <v>106</v>
      </c>
      <c r="H24" s="6" t="s">
        <v>107</v>
      </c>
      <c r="I24" s="6"/>
      <c r="J24" s="5" t="s">
        <v>108</v>
      </c>
      <c r="K24" s="7" t="s">
        <v>109</v>
      </c>
      <c r="L24" s="26" t="s">
        <v>133</v>
      </c>
      <c r="M24" s="27"/>
      <c r="N24" s="35" t="s">
        <v>10</v>
      </c>
    </row>
    <row r="25" spans="1:14" ht="18" thickBot="1">
      <c r="A25" s="9"/>
      <c r="B25" s="9"/>
      <c r="C25" s="9"/>
      <c r="D25" s="10" t="s">
        <v>110</v>
      </c>
      <c r="E25" s="10"/>
      <c r="F25" s="10" t="s">
        <v>111</v>
      </c>
      <c r="G25" s="10"/>
      <c r="H25" s="11" t="s">
        <v>112</v>
      </c>
      <c r="I25" s="11" t="s">
        <v>113</v>
      </c>
      <c r="J25" s="11" t="s">
        <v>139</v>
      </c>
      <c r="K25" s="11" t="s">
        <v>140</v>
      </c>
      <c r="L25" s="11" t="s">
        <v>114</v>
      </c>
      <c r="M25" s="11" t="s">
        <v>143</v>
      </c>
      <c r="N25" s="36"/>
    </row>
    <row r="26" spans="1:14" ht="18" thickTop="1">
      <c r="A26" s="7" t="s">
        <v>115</v>
      </c>
      <c r="B26" s="7" t="s">
        <v>116</v>
      </c>
      <c r="C26" s="7" t="s">
        <v>75</v>
      </c>
      <c r="D26" s="12">
        <v>39127</v>
      </c>
      <c r="E26" s="7" t="s">
        <v>117</v>
      </c>
      <c r="F26" s="12">
        <v>39127</v>
      </c>
      <c r="G26" s="7" t="s">
        <v>118</v>
      </c>
      <c r="H26" s="28" t="s">
        <v>119</v>
      </c>
      <c r="I26" s="28" t="s">
        <v>120</v>
      </c>
      <c r="J26" s="7" t="s">
        <v>152</v>
      </c>
      <c r="K26" s="29">
        <v>3075.8107205694214</v>
      </c>
      <c r="L26" s="15">
        <v>0.41274321319907981</v>
      </c>
      <c r="M26" s="15">
        <f>L26/1000*250</f>
        <v>0.10318580329976995</v>
      </c>
      <c r="N26" s="37" t="s">
        <v>13</v>
      </c>
    </row>
    <row r="27" spans="1:14" ht="18" thickTop="1">
      <c r="A27" s="7" t="s">
        <v>121</v>
      </c>
      <c r="B27" s="2"/>
      <c r="C27" s="7"/>
      <c r="D27" s="7"/>
      <c r="E27" s="7" t="s">
        <v>122</v>
      </c>
      <c r="F27" s="7"/>
      <c r="G27" s="7"/>
      <c r="J27" s="7" t="s">
        <v>155</v>
      </c>
      <c r="K27" s="30">
        <v>2007.124546699634</v>
      </c>
      <c r="L27" s="15">
        <v>0.94167217298059369</v>
      </c>
      <c r="M27" s="15">
        <f t="shared" ref="M27" si="1">L27/1000*250</f>
        <v>0.23541804324514842</v>
      </c>
      <c r="N27" s="38"/>
    </row>
    <row r="28" spans="1:14" ht="18" thickTop="1">
      <c r="A28" s="7" t="s">
        <v>123</v>
      </c>
      <c r="B28" s="7"/>
      <c r="C28" s="7"/>
      <c r="D28" s="7"/>
      <c r="E28" s="7" t="s">
        <v>16</v>
      </c>
      <c r="F28" s="7"/>
      <c r="G28" s="7"/>
      <c r="J28" s="7" t="s">
        <v>158</v>
      </c>
      <c r="K28" s="29">
        <v>1532.6417278481047</v>
      </c>
      <c r="L28" s="15">
        <v>0.66583075578452255</v>
      </c>
      <c r="M28" s="15">
        <f>L28/1000*200</f>
        <v>0.13316615115690453</v>
      </c>
      <c r="N28" s="38"/>
    </row>
    <row r="29" spans="1:14" ht="18" thickTop="1">
      <c r="A29" s="7" t="s">
        <v>17</v>
      </c>
      <c r="B29" s="7"/>
      <c r="C29" s="7"/>
      <c r="D29" s="7"/>
      <c r="E29" s="7" t="s">
        <v>18</v>
      </c>
      <c r="F29" s="7"/>
      <c r="G29" s="7"/>
      <c r="J29" s="7" t="s">
        <v>161</v>
      </c>
      <c r="K29" s="29">
        <v>1282.0515589158169</v>
      </c>
      <c r="L29" s="15">
        <v>1.2125149381521403</v>
      </c>
      <c r="M29" s="15">
        <f>L29/1000*100</f>
        <v>0.12125149381521402</v>
      </c>
      <c r="N29" s="38"/>
    </row>
    <row r="30" spans="1:14" ht="18" thickTop="1">
      <c r="A30" s="7" t="s">
        <v>19</v>
      </c>
      <c r="B30" s="7"/>
      <c r="C30" s="7"/>
      <c r="D30" s="7"/>
      <c r="E30" s="7" t="s">
        <v>96</v>
      </c>
      <c r="F30" s="7"/>
      <c r="G30" s="7"/>
      <c r="J30" s="7" t="s">
        <v>164</v>
      </c>
      <c r="K30" s="29">
        <v>598.34652681651687</v>
      </c>
      <c r="L30" s="15">
        <v>2.0284343808664742</v>
      </c>
      <c r="M30" s="15">
        <f>L30/1000*50</f>
        <v>0.10142171904332371</v>
      </c>
      <c r="N30" s="38"/>
    </row>
    <row r="31" spans="1:14" ht="18" thickTop="1">
      <c r="A31" s="7" t="s">
        <v>20</v>
      </c>
      <c r="B31" s="7"/>
      <c r="C31" s="7"/>
      <c r="D31" s="7"/>
      <c r="E31" s="7" t="s">
        <v>98</v>
      </c>
      <c r="F31" s="7"/>
      <c r="G31" s="7"/>
      <c r="H31" s="16"/>
      <c r="I31" s="16"/>
      <c r="J31" s="7" t="s">
        <v>167</v>
      </c>
      <c r="K31" s="29">
        <v>636.99506045133842</v>
      </c>
      <c r="L31" s="15">
        <v>1.7276533759726651</v>
      </c>
      <c r="M31" s="15">
        <f>L31/1000*50</f>
        <v>8.6382668798633253E-2</v>
      </c>
      <c r="N31" s="38"/>
    </row>
    <row r="32" spans="1:14">
      <c r="A32" s="17" t="s">
        <v>21</v>
      </c>
      <c r="B32" s="17"/>
      <c r="C32" s="17"/>
      <c r="D32" s="17"/>
      <c r="E32" s="17" t="s">
        <v>22</v>
      </c>
      <c r="F32" s="17"/>
      <c r="G32" s="17" t="s">
        <v>23</v>
      </c>
      <c r="H32" s="17" t="s">
        <v>24</v>
      </c>
      <c r="I32" s="17" t="s">
        <v>25</v>
      </c>
      <c r="J32" s="17" t="s">
        <v>26</v>
      </c>
      <c r="K32" s="31">
        <v>790.12910697649818</v>
      </c>
      <c r="L32" s="21">
        <v>6.0279093943166595</v>
      </c>
      <c r="M32" s="21">
        <f t="shared" ref="M32" si="2">L32/1000*50</f>
        <v>0.30139546971583298</v>
      </c>
      <c r="N32" s="39"/>
    </row>
    <row r="33" spans="1:14">
      <c r="A33" s="7" t="s">
        <v>27</v>
      </c>
      <c r="B33" s="7" t="s">
        <v>28</v>
      </c>
      <c r="C33" s="7" t="s">
        <v>75</v>
      </c>
      <c r="D33" s="12">
        <v>39129</v>
      </c>
      <c r="E33" s="7" t="s">
        <v>29</v>
      </c>
      <c r="F33" s="12">
        <v>39129</v>
      </c>
      <c r="G33" s="32" t="s">
        <v>30</v>
      </c>
      <c r="H33" s="13" t="s">
        <v>31</v>
      </c>
      <c r="I33" s="13" t="s">
        <v>32</v>
      </c>
      <c r="J33" s="7" t="s">
        <v>33</v>
      </c>
      <c r="K33" s="30">
        <v>3670.7068336428865</v>
      </c>
      <c r="L33" s="15">
        <v>0.45132088770558565</v>
      </c>
      <c r="M33" s="15">
        <f>L33/1000*250</f>
        <v>0.11283022192639641</v>
      </c>
      <c r="N33" s="40" t="s">
        <v>14</v>
      </c>
    </row>
    <row r="34" spans="1:14">
      <c r="A34" s="7" t="s">
        <v>34</v>
      </c>
      <c r="B34" s="2"/>
      <c r="C34" s="7"/>
      <c r="D34" s="7"/>
      <c r="E34" s="7" t="s">
        <v>35</v>
      </c>
      <c r="F34" s="7"/>
      <c r="G34" s="7"/>
      <c r="J34" s="7" t="s">
        <v>155</v>
      </c>
      <c r="K34" s="30">
        <v>3185.9550368006871</v>
      </c>
      <c r="L34" s="15">
        <v>0.70697796233240107</v>
      </c>
      <c r="M34" s="15">
        <f t="shared" ref="M34" si="3">L34/1000*250</f>
        <v>0.17674449058310027</v>
      </c>
      <c r="N34" s="38"/>
    </row>
    <row r="35" spans="1:14">
      <c r="A35" s="7" t="s">
        <v>36</v>
      </c>
      <c r="B35" s="7"/>
      <c r="C35" s="7"/>
      <c r="D35" s="7"/>
      <c r="E35" s="7" t="s">
        <v>37</v>
      </c>
      <c r="F35" s="7"/>
      <c r="G35" s="7"/>
      <c r="J35" s="7" t="s">
        <v>158</v>
      </c>
      <c r="K35" s="30">
        <v>2265.375459634879</v>
      </c>
      <c r="L35" s="15">
        <v>0.62992354192948286</v>
      </c>
      <c r="M35" s="15">
        <f>L35/1000*200</f>
        <v>0.12598470838589657</v>
      </c>
      <c r="N35" s="38"/>
    </row>
    <row r="36" spans="1:14">
      <c r="A36" s="7" t="s">
        <v>38</v>
      </c>
      <c r="B36" s="7"/>
      <c r="C36" s="7"/>
      <c r="D36" s="7"/>
      <c r="E36" s="7" t="s">
        <v>39</v>
      </c>
      <c r="F36" s="7"/>
      <c r="G36" s="7"/>
      <c r="J36" s="7" t="s">
        <v>40</v>
      </c>
      <c r="K36" s="30">
        <v>1315.0134723164992</v>
      </c>
      <c r="L36" s="15">
        <v>1.4500840030489432</v>
      </c>
      <c r="M36" s="15">
        <f>L36/1000*100</f>
        <v>0.14500840030489431</v>
      </c>
      <c r="N36" s="38"/>
    </row>
    <row r="37" spans="1:14">
      <c r="A37" s="7" t="s">
        <v>41</v>
      </c>
      <c r="B37" s="7"/>
      <c r="C37" s="7"/>
      <c r="D37" s="7"/>
      <c r="E37" s="7" t="s">
        <v>42</v>
      </c>
      <c r="F37" s="7"/>
      <c r="G37" s="7"/>
      <c r="J37" s="7" t="s">
        <v>43</v>
      </c>
      <c r="K37" s="30">
        <v>1159.7593588292195</v>
      </c>
      <c r="L37" s="15">
        <v>6.0889183141654364</v>
      </c>
      <c r="M37" s="15">
        <f>L37/1000*100</f>
        <v>0.60889183141654368</v>
      </c>
      <c r="N37" s="38"/>
    </row>
    <row r="38" spans="1:14">
      <c r="A38" s="7" t="s">
        <v>44</v>
      </c>
      <c r="B38" s="7"/>
      <c r="C38" s="7"/>
      <c r="D38" s="7"/>
      <c r="E38" s="7" t="s">
        <v>45</v>
      </c>
      <c r="F38" s="7"/>
      <c r="G38" s="7"/>
      <c r="H38" s="16"/>
      <c r="I38" s="16"/>
      <c r="J38" s="7" t="s">
        <v>170</v>
      </c>
      <c r="K38" s="30">
        <v>475.46337338188431</v>
      </c>
      <c r="L38" s="15">
        <v>12.70760344172119</v>
      </c>
      <c r="M38" s="15">
        <f>L38/1000*50</f>
        <v>0.63538017208605957</v>
      </c>
      <c r="N38" s="38"/>
    </row>
    <row r="39" spans="1:14">
      <c r="A39" s="17" t="s">
        <v>46</v>
      </c>
      <c r="B39" s="17"/>
      <c r="C39" s="17"/>
      <c r="D39" s="17"/>
      <c r="E39" s="17" t="s">
        <v>47</v>
      </c>
      <c r="F39" s="17"/>
      <c r="G39" s="17" t="s">
        <v>48</v>
      </c>
      <c r="H39" s="19" t="s">
        <v>49</v>
      </c>
      <c r="I39" s="19" t="s">
        <v>50</v>
      </c>
      <c r="J39" s="17" t="s">
        <v>51</v>
      </c>
      <c r="K39" s="33">
        <v>438.98730697810981</v>
      </c>
      <c r="L39" s="21">
        <v>10.014199947894804</v>
      </c>
      <c r="M39" s="21">
        <f>L39/1000*50</f>
        <v>0.5007099973947402</v>
      </c>
      <c r="N39" s="39"/>
    </row>
    <row r="40" spans="1:14">
      <c r="A40" s="7" t="s">
        <v>52</v>
      </c>
      <c r="B40" s="7" t="s">
        <v>28</v>
      </c>
      <c r="C40" s="7" t="s">
        <v>147</v>
      </c>
      <c r="D40" s="12">
        <v>39131</v>
      </c>
      <c r="E40" s="7" t="s">
        <v>53</v>
      </c>
      <c r="F40" s="12">
        <v>39131</v>
      </c>
      <c r="G40" s="7" t="s">
        <v>54</v>
      </c>
      <c r="H40" s="13" t="s">
        <v>55</v>
      </c>
      <c r="I40" s="13" t="s">
        <v>56</v>
      </c>
      <c r="J40" s="7" t="s">
        <v>57</v>
      </c>
      <c r="K40" s="14">
        <v>3464.9535305809359</v>
      </c>
      <c r="L40" s="15">
        <v>0.30962993409999873</v>
      </c>
      <c r="M40" s="15">
        <f>L40/1000*250</f>
        <v>7.7407483524999682E-2</v>
      </c>
      <c r="N40" s="40" t="s">
        <v>15</v>
      </c>
    </row>
    <row r="41" spans="1:14">
      <c r="A41" s="7" t="s">
        <v>58</v>
      </c>
      <c r="B41" s="2"/>
      <c r="C41" s="7"/>
      <c r="D41" s="7"/>
      <c r="E41" s="7" t="s">
        <v>59</v>
      </c>
      <c r="F41" s="7"/>
      <c r="G41" s="7"/>
      <c r="J41" s="7" t="s">
        <v>60</v>
      </c>
      <c r="K41" s="14">
        <v>2918.4752615709153</v>
      </c>
      <c r="L41" s="15">
        <v>0.87740792839717274</v>
      </c>
      <c r="M41" s="15">
        <f>L41/1000*250</f>
        <v>0.21935198209929319</v>
      </c>
      <c r="N41" s="38"/>
    </row>
    <row r="42" spans="1:14">
      <c r="A42" s="7" t="s">
        <v>61</v>
      </c>
      <c r="B42" s="7"/>
      <c r="C42" s="7"/>
      <c r="D42" s="7"/>
      <c r="E42" s="7" t="s">
        <v>62</v>
      </c>
      <c r="F42" s="7"/>
      <c r="G42" s="7"/>
      <c r="J42" s="7" t="s">
        <v>63</v>
      </c>
      <c r="K42" s="34">
        <v>2124.3940639806397</v>
      </c>
      <c r="L42" s="15">
        <v>0.91595059174376081</v>
      </c>
      <c r="M42" s="15">
        <f>L42/1000*200</f>
        <v>0.18319011834875215</v>
      </c>
      <c r="N42" s="38"/>
    </row>
    <row r="43" spans="1:14">
      <c r="A43" s="7" t="s">
        <v>64</v>
      </c>
      <c r="B43" s="7"/>
      <c r="C43" s="7"/>
      <c r="D43" s="7"/>
      <c r="E43" s="7" t="s">
        <v>65</v>
      </c>
      <c r="F43" s="7"/>
      <c r="G43" s="7"/>
      <c r="J43" s="7" t="s">
        <v>66</v>
      </c>
      <c r="K43" s="34">
        <v>1098.3194753766525</v>
      </c>
      <c r="L43" s="15">
        <v>2.8982702556330668</v>
      </c>
      <c r="M43" s="15">
        <f>L43/1000*100</f>
        <v>0.28982702556330669</v>
      </c>
      <c r="N43" s="38"/>
    </row>
    <row r="44" spans="1:14">
      <c r="A44" s="7" t="s">
        <v>67</v>
      </c>
      <c r="B44" s="7"/>
      <c r="C44" s="7"/>
      <c r="D44" s="7"/>
      <c r="E44" s="7" t="s">
        <v>68</v>
      </c>
      <c r="F44" s="7"/>
      <c r="G44" s="7"/>
      <c r="J44" s="7" t="s">
        <v>69</v>
      </c>
      <c r="K44" s="34">
        <v>576.9340749072154</v>
      </c>
      <c r="L44" s="15">
        <v>1.664569156919901</v>
      </c>
      <c r="M44" s="15">
        <f>L44/1000*50</f>
        <v>8.3228457845995044E-2</v>
      </c>
      <c r="N44" s="38"/>
    </row>
    <row r="45" spans="1:14">
      <c r="A45" s="7" t="s">
        <v>70</v>
      </c>
      <c r="B45" s="7"/>
      <c r="C45" s="7"/>
      <c r="D45" s="7"/>
      <c r="E45" s="7" t="s">
        <v>0</v>
      </c>
      <c r="F45" s="7"/>
      <c r="G45" s="7"/>
      <c r="J45" s="7" t="s">
        <v>1</v>
      </c>
      <c r="K45" s="14">
        <v>965.24968448780112</v>
      </c>
      <c r="L45" s="15">
        <v>1.4837473554074667</v>
      </c>
      <c r="M45" s="15">
        <f t="shared" ref="M45:M47" si="4">L45/1000*50</f>
        <v>7.4187367770373339E-2</v>
      </c>
      <c r="N45" s="38"/>
    </row>
    <row r="46" spans="1:14">
      <c r="A46" s="7" t="s">
        <v>2</v>
      </c>
      <c r="B46" s="7"/>
      <c r="C46" s="7"/>
      <c r="D46" s="7"/>
      <c r="E46" s="7" t="s">
        <v>3</v>
      </c>
      <c r="F46" s="7"/>
      <c r="G46" s="7"/>
      <c r="J46" s="7" t="s">
        <v>4</v>
      </c>
      <c r="K46" s="14">
        <v>714.27347124515688</v>
      </c>
      <c r="L46" s="15">
        <v>2.2175260089652111</v>
      </c>
      <c r="M46" s="15">
        <f t="shared" si="4"/>
        <v>0.11087630044826055</v>
      </c>
      <c r="N46" s="38"/>
    </row>
    <row r="47" spans="1:14" ht="18" thickBot="1">
      <c r="A47" s="3" t="s">
        <v>5</v>
      </c>
      <c r="B47" s="3"/>
      <c r="C47" s="3"/>
      <c r="D47" s="3"/>
      <c r="E47" s="3" t="s">
        <v>6</v>
      </c>
      <c r="F47" s="3"/>
      <c r="G47" s="3" t="s">
        <v>7</v>
      </c>
      <c r="H47" s="3" t="s">
        <v>8</v>
      </c>
      <c r="I47" s="3" t="s">
        <v>9</v>
      </c>
      <c r="J47" s="3" t="s">
        <v>72</v>
      </c>
      <c r="K47" s="24">
        <v>741.48606243357949</v>
      </c>
      <c r="L47" s="25">
        <v>6.0291175966198596</v>
      </c>
      <c r="M47" s="25">
        <f t="shared" si="4"/>
        <v>0.30145587983099298</v>
      </c>
      <c r="N47" s="41"/>
    </row>
    <row r="48" spans="1:14">
      <c r="A48" s="7"/>
      <c r="B48" s="7"/>
      <c r="C48" s="7"/>
      <c r="J48" s="7"/>
      <c r="L48" s="15"/>
    </row>
    <row r="49" spans="1:12">
      <c r="A49" s="7"/>
      <c r="B49" s="7"/>
      <c r="C49" s="7"/>
      <c r="J49" s="7"/>
      <c r="L49" s="15"/>
    </row>
    <row r="50" spans="1:12">
      <c r="B50" s="2"/>
      <c r="C50" s="2"/>
      <c r="J50" s="2"/>
    </row>
    <row r="51" spans="1:12">
      <c r="B51" s="2"/>
      <c r="C51" s="2"/>
      <c r="J51" s="2"/>
    </row>
    <row r="52" spans="1:12">
      <c r="B52" s="2"/>
      <c r="C52" s="2"/>
      <c r="J52" s="2"/>
    </row>
    <row r="53" spans="1:12">
      <c r="B53" s="2"/>
      <c r="C53" s="2"/>
      <c r="J53" s="2"/>
    </row>
    <row r="54" spans="1:12">
      <c r="B54" s="2"/>
      <c r="C54" s="2"/>
      <c r="J54" s="2"/>
    </row>
    <row r="55" spans="1:12">
      <c r="B55" s="2"/>
      <c r="C55" s="2"/>
      <c r="J55" s="2"/>
    </row>
    <row r="56" spans="1:12">
      <c r="B56" s="2"/>
      <c r="C56" s="2"/>
      <c r="J56" s="2"/>
    </row>
    <row r="57" spans="1:12">
      <c r="B57" s="2"/>
      <c r="C57" s="2"/>
      <c r="J57" s="2"/>
    </row>
    <row r="58" spans="1:12">
      <c r="B58" s="2"/>
      <c r="C58" s="2"/>
      <c r="J58" s="2"/>
    </row>
    <row r="59" spans="1:12">
      <c r="B59" s="2"/>
      <c r="C59" s="2"/>
      <c r="J59" s="2"/>
    </row>
  </sheetData>
  <mergeCells count="13">
    <mergeCell ref="N40:N47"/>
    <mergeCell ref="D25:E25"/>
    <mergeCell ref="F25:G25"/>
    <mergeCell ref="N5:N12"/>
    <mergeCell ref="N13:N20"/>
    <mergeCell ref="N26:N32"/>
    <mergeCell ref="N33:N39"/>
    <mergeCell ref="H3:I3"/>
    <mergeCell ref="L3:M3"/>
    <mergeCell ref="D4:E4"/>
    <mergeCell ref="F4:G4"/>
    <mergeCell ref="H24:I24"/>
    <mergeCell ref="L24:M24"/>
  </mergeCells>
  <phoneticPr fontId="1"/>
  <pageMargins left="0.78700000000000003" right="0.78700000000000003" top="0.98399999999999999" bottom="0.98399999999999999" header="0.51200000000000001" footer="0.51200000000000001"/>
  <pageSetup paperSize="1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海洋研究開発機構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喜多村 稔</dc:creator>
  <cp:lastModifiedBy>喜多村 稔</cp:lastModifiedBy>
  <dcterms:created xsi:type="dcterms:W3CDTF">2013-03-07T13:52:49Z</dcterms:created>
  <dcterms:modified xsi:type="dcterms:W3CDTF">2013-03-07T14:00:55Z</dcterms:modified>
</cp:coreProperties>
</file>