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180" windowHeight="17400" tabRatio="500"/>
  </bookViews>
  <sheets>
    <sheet name="zooplankton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63" i="1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</calcChain>
</file>

<file path=xl/sharedStrings.xml><?xml version="1.0" encoding="utf-8"?>
<sst xmlns="http://schemas.openxmlformats.org/spreadsheetml/2006/main" count="262" uniqueCount="230">
  <si>
    <t>12:01-12:29</t>
    <phoneticPr fontId="1"/>
  </si>
  <si>
    <t>Long. (E)</t>
    <phoneticPr fontId="1"/>
  </si>
  <si>
    <t>29° 59.79' N</t>
    <phoneticPr fontId="1"/>
  </si>
  <si>
    <t>144° 59.04' E</t>
    <phoneticPr fontId="1"/>
  </si>
  <si>
    <t>I101111A-2</t>
  </si>
  <si>
    <t>22:29-22:55</t>
    <phoneticPr fontId="1"/>
  </si>
  <si>
    <t>750-500</t>
    <phoneticPr fontId="1"/>
  </si>
  <si>
    <t>I101111A-3</t>
  </si>
  <si>
    <t>22:55-23:17</t>
    <phoneticPr fontId="1"/>
  </si>
  <si>
    <t>I101111A-4</t>
  </si>
  <si>
    <t>23:17-23:31</t>
    <phoneticPr fontId="1"/>
  </si>
  <si>
    <t>I101111A-7</t>
    <phoneticPr fontId="1"/>
  </si>
  <si>
    <t>23:53-23:57</t>
    <phoneticPr fontId="1"/>
  </si>
  <si>
    <t>I101111A-8</t>
  </si>
  <si>
    <t>23:57-0:09</t>
    <phoneticPr fontId="1"/>
  </si>
  <si>
    <t>30° 02.15' N</t>
    <phoneticPr fontId="1"/>
  </si>
  <si>
    <t>144° 54.02' E</t>
    <phoneticPr fontId="1"/>
  </si>
  <si>
    <t>50-0</t>
    <phoneticPr fontId="1"/>
  </si>
  <si>
    <t>I101112A-1</t>
    <phoneticPr fontId="1"/>
  </si>
  <si>
    <t>12:09-12:37</t>
    <phoneticPr fontId="1"/>
  </si>
  <si>
    <t>2:09-2:37</t>
    <phoneticPr fontId="1"/>
  </si>
  <si>
    <t>30° 07.93' N</t>
    <phoneticPr fontId="1"/>
  </si>
  <si>
    <t>145° 04.51' E</t>
    <phoneticPr fontId="1"/>
  </si>
  <si>
    <t>I101112A-2</t>
  </si>
  <si>
    <t>12:37-13:05</t>
    <phoneticPr fontId="1"/>
  </si>
  <si>
    <t>I101112A-3</t>
  </si>
  <si>
    <t>13:05-13:25</t>
    <phoneticPr fontId="1"/>
  </si>
  <si>
    <t>I101112A-4</t>
  </si>
  <si>
    <t>13:25-13:39</t>
    <phoneticPr fontId="1"/>
  </si>
  <si>
    <t>300-200</t>
    <phoneticPr fontId="1"/>
  </si>
  <si>
    <t>I101112A-5</t>
  </si>
  <si>
    <t>13:39-13:47</t>
    <phoneticPr fontId="1"/>
  </si>
  <si>
    <t>I101112A-6</t>
  </si>
  <si>
    <t>13:47-13:58</t>
    <phoneticPr fontId="1"/>
  </si>
  <si>
    <t>150-100</t>
    <phoneticPr fontId="1"/>
  </si>
  <si>
    <t>I101112A-7</t>
  </si>
  <si>
    <t>13:58-14:04</t>
    <phoneticPr fontId="1"/>
  </si>
  <si>
    <t>I101112A-8</t>
  </si>
  <si>
    <t>14:04-14:10</t>
    <phoneticPr fontId="1"/>
  </si>
  <si>
    <t>30° 02.40' N</t>
    <phoneticPr fontId="1"/>
  </si>
  <si>
    <t>145° 03.26' E</t>
    <phoneticPr fontId="1"/>
  </si>
  <si>
    <t>onboard ID</t>
    <phoneticPr fontId="1"/>
  </si>
  <si>
    <t>MR10-06 K2 B 36</t>
    <phoneticPr fontId="1"/>
  </si>
  <si>
    <t>MR10-06 K2 B 37</t>
    <phoneticPr fontId="1"/>
  </si>
  <si>
    <t>MR10-06 K2 B 38</t>
    <phoneticPr fontId="1"/>
  </si>
  <si>
    <t>MR10-06 S1 B 39</t>
    <phoneticPr fontId="1"/>
  </si>
  <si>
    <t>MR10-06 S1 B 40</t>
    <phoneticPr fontId="1"/>
  </si>
  <si>
    <t>MR10-06 S1 B 41</t>
    <phoneticPr fontId="1"/>
  </si>
  <si>
    <t>MR10-06 S1 B 42</t>
    <phoneticPr fontId="1"/>
  </si>
  <si>
    <r>
      <t>(g m</t>
    </r>
    <r>
      <rPr>
        <vertAlign val="superscript"/>
        <sz val="14"/>
        <rFont val="Times New Roman"/>
      </rPr>
      <t>-2</t>
    </r>
    <r>
      <rPr>
        <sz val="14"/>
        <rFont val="Times New Roman"/>
      </rPr>
      <t>)</t>
    </r>
    <phoneticPr fontId="1"/>
  </si>
  <si>
    <t>I101108A-1</t>
    <phoneticPr fontId="1"/>
  </si>
  <si>
    <t>S1</t>
    <phoneticPr fontId="1"/>
  </si>
  <si>
    <t>Day</t>
    <phoneticPr fontId="1"/>
  </si>
  <si>
    <t>12:04-12:32</t>
    <phoneticPr fontId="1"/>
  </si>
  <si>
    <t>2:04-2:32</t>
    <phoneticPr fontId="1"/>
  </si>
  <si>
    <t>30° 01.60' N</t>
    <phoneticPr fontId="1"/>
  </si>
  <si>
    <t>145° 03.04' E</t>
    <phoneticPr fontId="1"/>
  </si>
  <si>
    <t>1000-750</t>
    <phoneticPr fontId="1"/>
  </si>
  <si>
    <t>I101108A-2</t>
  </si>
  <si>
    <t>12:32-12:56</t>
    <phoneticPr fontId="1"/>
  </si>
  <si>
    <t>I101108A-3</t>
  </si>
  <si>
    <t>12:56-13:14</t>
    <phoneticPr fontId="1"/>
  </si>
  <si>
    <t>500-300</t>
    <phoneticPr fontId="1"/>
  </si>
  <si>
    <t>I101108A-4</t>
  </si>
  <si>
    <t>13:14-13:26</t>
    <phoneticPr fontId="1"/>
  </si>
  <si>
    <t>300-200</t>
    <phoneticPr fontId="1"/>
  </si>
  <si>
    <t>I101108A-5</t>
  </si>
  <si>
    <t>13:26-13:33</t>
    <phoneticPr fontId="1"/>
  </si>
  <si>
    <t>200-150</t>
    <phoneticPr fontId="1"/>
  </si>
  <si>
    <t>I101108A-6</t>
  </si>
  <si>
    <t>13:33-13:41</t>
    <phoneticPr fontId="1"/>
  </si>
  <si>
    <t>150-100</t>
    <phoneticPr fontId="1"/>
  </si>
  <si>
    <t>I101108A-7</t>
  </si>
  <si>
    <t>13:41-13:51</t>
    <phoneticPr fontId="1"/>
  </si>
  <si>
    <t>I101108A-8</t>
  </si>
  <si>
    <t>13:51-14:02</t>
    <phoneticPr fontId="1"/>
  </si>
  <si>
    <t>30° 04.94' N</t>
    <phoneticPr fontId="1"/>
  </si>
  <si>
    <t>145° 08.64' E</t>
    <phoneticPr fontId="1"/>
  </si>
  <si>
    <t>50-0</t>
    <phoneticPr fontId="1"/>
  </si>
  <si>
    <t>I101110A-1</t>
    <phoneticPr fontId="1"/>
  </si>
  <si>
    <t>S1</t>
  </si>
  <si>
    <t>22:01-22:29</t>
    <phoneticPr fontId="1"/>
  </si>
  <si>
    <t>22:29-23:00</t>
    <phoneticPr fontId="1"/>
  </si>
  <si>
    <t>29° 59.84' N</t>
    <phoneticPr fontId="1"/>
  </si>
  <si>
    <t>145° 01.38' E</t>
    <phoneticPr fontId="1"/>
  </si>
  <si>
    <t>1000-750</t>
    <phoneticPr fontId="1"/>
  </si>
  <si>
    <t>23:00-23:20</t>
    <phoneticPr fontId="1"/>
  </si>
  <si>
    <t>500-300</t>
    <phoneticPr fontId="1"/>
  </si>
  <si>
    <t>I101110A-4</t>
  </si>
  <si>
    <t>23:20-23:33</t>
    <phoneticPr fontId="1"/>
  </si>
  <si>
    <t>300-200</t>
    <phoneticPr fontId="1"/>
  </si>
  <si>
    <t>I101110A-5</t>
  </si>
  <si>
    <t>23:33-23:43</t>
    <phoneticPr fontId="1"/>
  </si>
  <si>
    <t>I101110A-6</t>
  </si>
  <si>
    <t>23:43-23:50</t>
    <phoneticPr fontId="1"/>
  </si>
  <si>
    <t>150-100</t>
    <phoneticPr fontId="1"/>
  </si>
  <si>
    <t>I101110A-7</t>
  </si>
  <si>
    <t>23:50-23:57</t>
    <phoneticPr fontId="1"/>
  </si>
  <si>
    <t>100-50</t>
    <phoneticPr fontId="1"/>
  </si>
  <si>
    <t>I101110A-8</t>
  </si>
  <si>
    <t>23:57-0:04</t>
    <phoneticPr fontId="1"/>
  </si>
  <si>
    <t>30° 01.78' N</t>
    <phoneticPr fontId="1"/>
  </si>
  <si>
    <t>144° 55.43' E</t>
    <phoneticPr fontId="1"/>
  </si>
  <si>
    <t>50-0</t>
    <phoneticPr fontId="1"/>
  </si>
  <si>
    <t>I101111A-1</t>
    <phoneticPr fontId="1"/>
  </si>
  <si>
    <t>Night</t>
    <phoneticPr fontId="1"/>
  </si>
  <si>
    <t>22:09-22:26</t>
    <phoneticPr fontId="1"/>
  </si>
  <si>
    <t>11:09-11:26</t>
    <phoneticPr fontId="1"/>
  </si>
  <si>
    <t>46° 55.71' N</t>
    <phoneticPr fontId="1"/>
  </si>
  <si>
    <t>159° 54.38' E</t>
    <phoneticPr fontId="1"/>
  </si>
  <si>
    <t>1000-750</t>
    <phoneticPr fontId="1"/>
  </si>
  <si>
    <t>I101029B-2</t>
  </si>
  <si>
    <t>22:26-22:45</t>
    <phoneticPr fontId="1"/>
  </si>
  <si>
    <t>750-500</t>
    <phoneticPr fontId="1"/>
  </si>
  <si>
    <t>I101029B-3</t>
  </si>
  <si>
    <t>22:45-23:01</t>
    <phoneticPr fontId="1"/>
  </si>
  <si>
    <t>I101029B-4</t>
  </si>
  <si>
    <t>23:01-23:09</t>
    <phoneticPr fontId="1"/>
  </si>
  <si>
    <t>I101029B-5</t>
  </si>
  <si>
    <t>23:09-23:12</t>
    <phoneticPr fontId="1"/>
  </si>
  <si>
    <t>200-150</t>
    <phoneticPr fontId="1"/>
  </si>
  <si>
    <t>I101029B-6</t>
  </si>
  <si>
    <t>23:12-23:21</t>
    <phoneticPr fontId="1"/>
  </si>
  <si>
    <t>I101029B-7</t>
  </si>
  <si>
    <t>23:21-23:31</t>
    <phoneticPr fontId="1"/>
  </si>
  <si>
    <t>I101029B-8</t>
  </si>
  <si>
    <t>23:31-23:38</t>
    <phoneticPr fontId="1"/>
  </si>
  <si>
    <t>12:31-12:38</t>
    <phoneticPr fontId="1"/>
  </si>
  <si>
    <t>46° 57.44' N</t>
    <phoneticPr fontId="1"/>
  </si>
  <si>
    <t>159° 49.82' E</t>
    <phoneticPr fontId="1"/>
  </si>
  <si>
    <t>I101101A-1</t>
    <phoneticPr fontId="1"/>
  </si>
  <si>
    <t>11:48-12:11</t>
    <phoneticPr fontId="1"/>
  </si>
  <si>
    <t>0:48-1:11</t>
    <phoneticPr fontId="1"/>
  </si>
  <si>
    <t>46° 49.40' N</t>
    <phoneticPr fontId="1"/>
  </si>
  <si>
    <t>159° 54.22' E</t>
    <phoneticPr fontId="1"/>
  </si>
  <si>
    <t>I101101A-2</t>
  </si>
  <si>
    <t>12:11-12:39</t>
    <phoneticPr fontId="1"/>
  </si>
  <si>
    <t>I101101A-3</t>
  </si>
  <si>
    <t>12:39-13:05</t>
    <phoneticPr fontId="1"/>
  </si>
  <si>
    <t>500-300</t>
    <phoneticPr fontId="1"/>
  </si>
  <si>
    <t>I101101A-4</t>
  </si>
  <si>
    <t>13:05-13:18</t>
    <phoneticPr fontId="1"/>
  </si>
  <si>
    <t>300-200</t>
    <phoneticPr fontId="1"/>
  </si>
  <si>
    <t>I101101A-5</t>
  </si>
  <si>
    <t>13:18-13:26</t>
    <phoneticPr fontId="1"/>
  </si>
  <si>
    <t>200-150</t>
    <phoneticPr fontId="1"/>
  </si>
  <si>
    <t>I101101A-6</t>
  </si>
  <si>
    <t>13:26-13:35</t>
    <phoneticPr fontId="1"/>
  </si>
  <si>
    <t>150-100</t>
    <phoneticPr fontId="1"/>
  </si>
  <si>
    <t>I101101A-7</t>
  </si>
  <si>
    <t>13:35-13:43</t>
    <phoneticPr fontId="1"/>
  </si>
  <si>
    <t>100-50</t>
    <phoneticPr fontId="1"/>
  </si>
  <si>
    <t>I101101A-8</t>
  </si>
  <si>
    <t>13:43-13:50</t>
    <phoneticPr fontId="1"/>
  </si>
  <si>
    <t>2:43-2:50</t>
    <phoneticPr fontId="1"/>
  </si>
  <si>
    <t>46° 55.25' N</t>
    <phoneticPr fontId="1"/>
  </si>
  <si>
    <t>159° 53.61' E</t>
    <phoneticPr fontId="1"/>
  </si>
  <si>
    <t>Net ID</t>
    <phoneticPr fontId="4"/>
  </si>
  <si>
    <t>Stn.</t>
    <phoneticPr fontId="4"/>
  </si>
  <si>
    <t>Day or Night</t>
    <phoneticPr fontId="1"/>
  </si>
  <si>
    <t>Date</t>
    <phoneticPr fontId="1"/>
  </si>
  <si>
    <t>Time</t>
    <phoneticPr fontId="1"/>
  </si>
  <si>
    <t>Date</t>
    <phoneticPr fontId="1"/>
  </si>
  <si>
    <t>Location</t>
    <phoneticPr fontId="1"/>
  </si>
  <si>
    <t>Depth</t>
    <phoneticPr fontId="4"/>
  </si>
  <si>
    <t>Filtering vol.</t>
    <phoneticPr fontId="1"/>
  </si>
  <si>
    <t>Dry mass</t>
    <phoneticPr fontId="1"/>
  </si>
  <si>
    <t>(Local time)</t>
    <phoneticPr fontId="1"/>
  </si>
  <si>
    <t>(UTC)</t>
    <phoneticPr fontId="1"/>
  </si>
  <si>
    <t>Lat. (N)</t>
    <phoneticPr fontId="1"/>
  </si>
  <si>
    <t>I101110A-3</t>
  </si>
  <si>
    <r>
      <t>(m</t>
    </r>
    <r>
      <rPr>
        <vertAlign val="superscript"/>
        <sz val="14"/>
        <rFont val="Times New Roman"/>
      </rPr>
      <t>3</t>
    </r>
    <r>
      <rPr>
        <sz val="14"/>
        <rFont val="Times New Roman"/>
      </rPr>
      <t>)</t>
    </r>
    <phoneticPr fontId="1"/>
  </si>
  <si>
    <t>22:03-22:29</t>
    <phoneticPr fontId="1"/>
  </si>
  <si>
    <t>12:03-12:29</t>
    <phoneticPr fontId="1"/>
  </si>
  <si>
    <r>
      <t>(g 1000m</t>
    </r>
    <r>
      <rPr>
        <vertAlign val="superscript"/>
        <sz val="14"/>
        <rFont val="Times New Roman"/>
      </rPr>
      <t>-3</t>
    </r>
    <r>
      <rPr>
        <sz val="14"/>
        <rFont val="Times New Roman"/>
      </rPr>
      <t>)</t>
    </r>
    <phoneticPr fontId="1"/>
  </si>
  <si>
    <t>MR10-06_Zooplankton biomass</t>
    <phoneticPr fontId="1"/>
  </si>
  <si>
    <t>Net ID</t>
    <phoneticPr fontId="4"/>
  </si>
  <si>
    <t>Stn.</t>
    <phoneticPr fontId="4"/>
  </si>
  <si>
    <t>Day or Night</t>
    <phoneticPr fontId="1"/>
  </si>
  <si>
    <t>Date</t>
    <phoneticPr fontId="1"/>
  </si>
  <si>
    <t>Time</t>
    <phoneticPr fontId="1"/>
  </si>
  <si>
    <t>Location</t>
    <phoneticPr fontId="1"/>
  </si>
  <si>
    <t>Depth</t>
    <phoneticPr fontId="4"/>
  </si>
  <si>
    <t>Filtering vol.</t>
    <phoneticPr fontId="1"/>
  </si>
  <si>
    <t>Dry mass</t>
    <phoneticPr fontId="1"/>
  </si>
  <si>
    <t>(Local time)</t>
    <phoneticPr fontId="1"/>
  </si>
  <si>
    <t>(UTC)</t>
    <phoneticPr fontId="1"/>
  </si>
  <si>
    <t>Lat. (N)</t>
    <phoneticPr fontId="1"/>
  </si>
  <si>
    <t>Long. (E)</t>
    <phoneticPr fontId="1"/>
  </si>
  <si>
    <t xml:space="preserve"> (m)</t>
  </si>
  <si>
    <r>
      <t>(m</t>
    </r>
    <r>
      <rPr>
        <vertAlign val="superscript"/>
        <sz val="14"/>
        <rFont val="Times New Roman"/>
      </rPr>
      <t>3</t>
    </r>
    <r>
      <rPr>
        <sz val="14"/>
        <rFont val="Times New Roman"/>
      </rPr>
      <t>)</t>
    </r>
    <phoneticPr fontId="1"/>
  </si>
  <si>
    <r>
      <t>(g 1000m</t>
    </r>
    <r>
      <rPr>
        <vertAlign val="superscript"/>
        <sz val="14"/>
        <rFont val="Times New Roman"/>
      </rPr>
      <t>-3</t>
    </r>
    <r>
      <rPr>
        <sz val="14"/>
        <rFont val="Times New Roman"/>
      </rPr>
      <t>)</t>
    </r>
    <phoneticPr fontId="1"/>
  </si>
  <si>
    <r>
      <t>(g m</t>
    </r>
    <r>
      <rPr>
        <vertAlign val="superscript"/>
        <sz val="14"/>
        <rFont val="Times New Roman"/>
      </rPr>
      <t>-2</t>
    </r>
    <r>
      <rPr>
        <sz val="14"/>
        <rFont val="Times New Roman"/>
      </rPr>
      <t>)</t>
    </r>
    <phoneticPr fontId="1"/>
  </si>
  <si>
    <t>I101029A-1</t>
    <phoneticPr fontId="1"/>
  </si>
  <si>
    <t>K2</t>
    <phoneticPr fontId="1"/>
  </si>
  <si>
    <t>Day</t>
    <phoneticPr fontId="1"/>
  </si>
  <si>
    <t>Day</t>
    <phoneticPr fontId="1"/>
  </si>
  <si>
    <t>12:09-12:30</t>
    <phoneticPr fontId="1"/>
  </si>
  <si>
    <t>1:09-1:30</t>
    <phoneticPr fontId="1"/>
  </si>
  <si>
    <t>46° 54.24' N</t>
    <phoneticPr fontId="1"/>
  </si>
  <si>
    <t>159° 55.82' E</t>
    <phoneticPr fontId="1"/>
  </si>
  <si>
    <t>1000-750</t>
    <phoneticPr fontId="1"/>
  </si>
  <si>
    <t>I101029A-2</t>
  </si>
  <si>
    <t>12:30-12:57</t>
    <phoneticPr fontId="1"/>
  </si>
  <si>
    <t>750-500</t>
    <phoneticPr fontId="1"/>
  </si>
  <si>
    <t>I101029A-3</t>
  </si>
  <si>
    <t>12:57-13:16</t>
    <phoneticPr fontId="1"/>
  </si>
  <si>
    <t>500-300</t>
    <phoneticPr fontId="1"/>
  </si>
  <si>
    <t>I101029A-4</t>
  </si>
  <si>
    <t>13:16-13:27</t>
    <phoneticPr fontId="1"/>
  </si>
  <si>
    <t>300-200</t>
    <phoneticPr fontId="1"/>
  </si>
  <si>
    <t>I101029A-5</t>
  </si>
  <si>
    <t>13:27-13:34</t>
    <phoneticPr fontId="1"/>
  </si>
  <si>
    <t>200-150</t>
    <phoneticPr fontId="1"/>
  </si>
  <si>
    <t>I101029A-6</t>
  </si>
  <si>
    <t>13:34-13:40</t>
    <phoneticPr fontId="1"/>
  </si>
  <si>
    <t>150-100</t>
    <phoneticPr fontId="1"/>
  </si>
  <si>
    <t>I101029A-7</t>
  </si>
  <si>
    <t>13:40-13:46</t>
    <phoneticPr fontId="1"/>
  </si>
  <si>
    <t>100-50</t>
    <phoneticPr fontId="1"/>
  </si>
  <si>
    <t>I101029A-8</t>
  </si>
  <si>
    <t>13:46-13:52</t>
    <phoneticPr fontId="1"/>
  </si>
  <si>
    <t>2:46-2:52</t>
    <phoneticPr fontId="1"/>
  </si>
  <si>
    <t>46° 50.16' N</t>
    <phoneticPr fontId="1"/>
  </si>
  <si>
    <t>159° 51.78' E</t>
    <phoneticPr fontId="1"/>
  </si>
  <si>
    <t>50-0</t>
    <phoneticPr fontId="1"/>
  </si>
  <si>
    <t>I101029B-1</t>
    <phoneticPr fontId="1"/>
  </si>
  <si>
    <t>K2</t>
  </si>
  <si>
    <t>Night</t>
    <phoneticPr fontId="1"/>
  </si>
  <si>
    <t>I101110A-2</t>
  </si>
</sst>
</file>

<file path=xl/styles.xml><?xml version="1.0" encoding="utf-8"?>
<styleSheet xmlns="http://schemas.openxmlformats.org/spreadsheetml/2006/main">
  <numFmts count="1">
    <numFmt numFmtId="176" formatCode="0.0"/>
  </numFmts>
  <fonts count="7">
    <font>
      <sz val="11"/>
      <name val="ＭＳ Ｐゴシック"/>
      <charset val="128"/>
    </font>
    <font>
      <sz val="6"/>
      <name val="ＭＳ Ｐゴシック"/>
      <family val="3"/>
      <charset val="128"/>
    </font>
    <font>
      <b/>
      <sz val="14"/>
      <name val="Times New Roman"/>
    </font>
    <font>
      <sz val="14"/>
      <name val="Times New Roman"/>
    </font>
    <font>
      <sz val="6"/>
      <name val="Osaka"/>
      <family val="3"/>
      <charset val="128"/>
    </font>
    <font>
      <vertAlign val="superscript"/>
      <sz val="14"/>
      <name val="Times New Roman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6" fillId="0" borderId="0">
      <alignment vertical="center"/>
    </xf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4" xfId="0" applyFont="1" applyBorder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176" fontId="3" fillId="0" borderId="0" xfId="0" applyNumberFormat="1" applyFont="1"/>
    <xf numFmtId="2" fontId="3" fillId="0" borderId="0" xfId="0" applyNumberFormat="1" applyFont="1"/>
    <xf numFmtId="0" fontId="0" fillId="0" borderId="0" xfId="0" applyFill="1"/>
    <xf numFmtId="0" fontId="0" fillId="0" borderId="0" xfId="0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76" fontId="3" fillId="0" borderId="1" xfId="0" applyNumberFormat="1" applyFont="1" applyBorder="1"/>
    <xf numFmtId="2" fontId="3" fillId="0" borderId="1" xfId="0" applyNumberFormat="1" applyFont="1" applyBorder="1"/>
    <xf numFmtId="14" fontId="3" fillId="0" borderId="0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76" fontId="3" fillId="0" borderId="4" xfId="0" applyNumberFormat="1" applyFont="1" applyBorder="1"/>
    <xf numFmtId="2" fontId="3" fillId="0" borderId="4" xfId="0" applyNumberFormat="1" applyFont="1" applyBorder="1"/>
    <xf numFmtId="20" fontId="3" fillId="0" borderId="0" xfId="0" applyNumberFormat="1" applyFont="1" applyBorder="1" applyAlignment="1">
      <alignment horizontal="center"/>
    </xf>
    <xf numFmtId="20" fontId="3" fillId="0" borderId="4" xfId="0" applyNumberFormat="1" applyFont="1" applyBorder="1" applyAlignment="1">
      <alignment horizontal="center"/>
    </xf>
    <xf numFmtId="0" fontId="0" fillId="0" borderId="2" xfId="0" applyBorder="1"/>
    <xf numFmtId="0" fontId="3" fillId="0" borderId="5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3" fillId="0" borderId="5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top"/>
    </xf>
  </cellXfs>
  <cellStyles count="2">
    <cellStyle name="標準" xfId="0" builtinId="0"/>
    <cellStyle name="標準_サンプルリスト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63"/>
  <sheetViews>
    <sheetView tabSelected="1" topLeftCell="D28" workbookViewId="0">
      <selection activeCell="P31" sqref="P31"/>
    </sheetView>
  </sheetViews>
  <sheetFormatPr baseColWidth="12" defaultRowHeight="17"/>
  <cols>
    <col min="2" max="2" width="5.33203125" customWidth="1"/>
    <col min="5" max="5" width="13" bestFit="1" customWidth="1"/>
    <col min="9" max="9" width="14.1640625" bestFit="1" customWidth="1"/>
    <col min="14" max="14" width="19" bestFit="1" customWidth="1"/>
  </cols>
  <sheetData>
    <row r="1" spans="1:14">
      <c r="A1" s="1" t="s">
        <v>175</v>
      </c>
      <c r="K1" s="2"/>
      <c r="L1" s="2"/>
    </row>
    <row r="2" spans="1:14" ht="18" thickBot="1">
      <c r="K2" s="3"/>
      <c r="L2" s="3"/>
      <c r="M2" s="3"/>
      <c r="N2" s="3"/>
    </row>
    <row r="3" spans="1:14">
      <c r="A3" s="4" t="s">
        <v>176</v>
      </c>
      <c r="B3" s="4" t="s">
        <v>177</v>
      </c>
      <c r="C3" s="4" t="s">
        <v>178</v>
      </c>
      <c r="D3" s="4" t="s">
        <v>179</v>
      </c>
      <c r="E3" s="4" t="s">
        <v>180</v>
      </c>
      <c r="F3" s="4" t="s">
        <v>179</v>
      </c>
      <c r="G3" s="4" t="s">
        <v>180</v>
      </c>
      <c r="H3" s="34" t="s">
        <v>181</v>
      </c>
      <c r="I3" s="34"/>
      <c r="J3" s="4" t="s">
        <v>182</v>
      </c>
      <c r="K3" s="2" t="s">
        <v>183</v>
      </c>
      <c r="L3" s="34" t="s">
        <v>184</v>
      </c>
      <c r="M3" s="35"/>
      <c r="N3" s="2" t="s">
        <v>41</v>
      </c>
    </row>
    <row r="4" spans="1:14" ht="18" thickBot="1">
      <c r="A4" s="5"/>
      <c r="B4" s="5"/>
      <c r="C4" s="5"/>
      <c r="D4" s="31" t="s">
        <v>185</v>
      </c>
      <c r="E4" s="31"/>
      <c r="F4" s="31" t="s">
        <v>186</v>
      </c>
      <c r="G4" s="31"/>
      <c r="H4" s="6" t="s">
        <v>187</v>
      </c>
      <c r="I4" s="6" t="s">
        <v>188</v>
      </c>
      <c r="J4" s="6" t="s">
        <v>189</v>
      </c>
      <c r="K4" s="6" t="s">
        <v>190</v>
      </c>
      <c r="L4" s="6" t="s">
        <v>191</v>
      </c>
      <c r="M4" s="6" t="s">
        <v>192</v>
      </c>
      <c r="N4" s="27"/>
    </row>
    <row r="5" spans="1:14" ht="18" thickTop="1">
      <c r="A5" s="7" t="s">
        <v>193</v>
      </c>
      <c r="B5" s="7" t="s">
        <v>194</v>
      </c>
      <c r="C5" s="7" t="s">
        <v>196</v>
      </c>
      <c r="D5" s="8">
        <v>39018</v>
      </c>
      <c r="E5" s="7" t="s">
        <v>197</v>
      </c>
      <c r="F5" s="8">
        <v>39018</v>
      </c>
      <c r="G5" s="7" t="s">
        <v>198</v>
      </c>
      <c r="H5" s="9" t="s">
        <v>199</v>
      </c>
      <c r="I5" s="9" t="s">
        <v>200</v>
      </c>
      <c r="J5" s="7" t="s">
        <v>201</v>
      </c>
      <c r="K5" s="10">
        <v>2275.3609136046498</v>
      </c>
      <c r="L5" s="11">
        <v>5.3989149266604999</v>
      </c>
      <c r="M5" s="11">
        <f>L5/1000*250</f>
        <v>1.349728731665125</v>
      </c>
      <c r="N5" s="32" t="s">
        <v>42</v>
      </c>
    </row>
    <row r="6" spans="1:14" ht="18" thickTop="1">
      <c r="A6" s="7" t="s">
        <v>202</v>
      </c>
      <c r="B6" s="7"/>
      <c r="C6" s="7"/>
      <c r="D6" s="7"/>
      <c r="E6" s="7" t="s">
        <v>203</v>
      </c>
      <c r="F6" s="7"/>
      <c r="G6" s="7"/>
      <c r="H6" s="12"/>
      <c r="I6" s="13"/>
      <c r="J6" s="7" t="s">
        <v>204</v>
      </c>
      <c r="K6" s="10">
        <v>2622.489900656702</v>
      </c>
      <c r="L6" s="11">
        <v>10.448208015267699</v>
      </c>
      <c r="M6" s="11">
        <f t="shared" ref="M6" si="0">L6/1000*250</f>
        <v>2.6120520038169248</v>
      </c>
      <c r="N6" s="36"/>
    </row>
    <row r="7" spans="1:14" ht="18" thickTop="1">
      <c r="A7" s="7" t="s">
        <v>205</v>
      </c>
      <c r="B7" s="7"/>
      <c r="C7" s="7"/>
      <c r="E7" s="7" t="s">
        <v>206</v>
      </c>
      <c r="G7" s="7"/>
      <c r="H7" s="14"/>
      <c r="I7" s="9"/>
      <c r="J7" s="7" t="s">
        <v>207</v>
      </c>
      <c r="K7" s="10">
        <v>1943.2557443025739</v>
      </c>
      <c r="L7" s="11">
        <v>29.079939768957743</v>
      </c>
      <c r="M7" s="11">
        <f>L7/1000*200</f>
        <v>5.8159879537915486</v>
      </c>
      <c r="N7" s="36"/>
    </row>
    <row r="8" spans="1:14" ht="18" thickTop="1">
      <c r="A8" s="7" t="s">
        <v>208</v>
      </c>
      <c r="B8" s="7"/>
      <c r="C8" s="7"/>
      <c r="D8" s="7"/>
      <c r="E8" s="7" t="s">
        <v>209</v>
      </c>
      <c r="F8" s="7"/>
      <c r="G8" s="7"/>
      <c r="H8" s="14"/>
      <c r="I8" s="9"/>
      <c r="J8" s="7" t="s">
        <v>210</v>
      </c>
      <c r="K8" s="10">
        <v>1023.7263760851454</v>
      </c>
      <c r="L8" s="11">
        <v>49.966945460185691</v>
      </c>
      <c r="M8" s="11">
        <f>L8/1000*100</f>
        <v>4.9966945460185697</v>
      </c>
      <c r="N8" s="36"/>
    </row>
    <row r="9" spans="1:14" ht="18" thickTop="1">
      <c r="A9" s="15" t="s">
        <v>211</v>
      </c>
      <c r="B9" s="15"/>
      <c r="C9" s="15"/>
      <c r="D9" s="15"/>
      <c r="E9" s="15" t="s">
        <v>212</v>
      </c>
      <c r="F9" s="15"/>
      <c r="G9" s="15"/>
      <c r="H9" s="9"/>
      <c r="I9" s="9"/>
      <c r="J9" s="15" t="s">
        <v>213</v>
      </c>
      <c r="K9" s="10">
        <v>705.77709627065997</v>
      </c>
      <c r="L9" s="11">
        <v>5.4210883580907945</v>
      </c>
      <c r="M9" s="11">
        <f>L9/1000*50</f>
        <v>0.27105441790453971</v>
      </c>
      <c r="N9" s="36"/>
    </row>
    <row r="10" spans="1:14" ht="18" thickTop="1">
      <c r="A10" s="15" t="s">
        <v>214</v>
      </c>
      <c r="B10" s="15"/>
      <c r="C10" s="15"/>
      <c r="D10" s="15"/>
      <c r="E10" s="15" t="s">
        <v>215</v>
      </c>
      <c r="F10" s="15"/>
      <c r="G10" s="15"/>
      <c r="H10" s="9"/>
      <c r="I10" s="9"/>
      <c r="J10" s="15" t="s">
        <v>216</v>
      </c>
      <c r="K10" s="10">
        <v>662.11766283791803</v>
      </c>
      <c r="L10" s="11">
        <v>3.7218762439256201</v>
      </c>
      <c r="M10" s="11">
        <f t="shared" ref="M10:M12" si="1">L10/1000*50</f>
        <v>0.18609381219628099</v>
      </c>
      <c r="N10" s="36"/>
    </row>
    <row r="11" spans="1:14" ht="18" thickTop="1">
      <c r="A11" s="15" t="s">
        <v>217</v>
      </c>
      <c r="B11" s="15"/>
      <c r="C11" s="15"/>
      <c r="D11" s="15"/>
      <c r="E11" s="15" t="s">
        <v>218</v>
      </c>
      <c r="F11" s="15"/>
      <c r="G11" s="15"/>
      <c r="H11" s="9"/>
      <c r="I11" s="9"/>
      <c r="J11" s="15" t="s">
        <v>219</v>
      </c>
      <c r="K11" s="10">
        <v>632.40204697556499</v>
      </c>
      <c r="L11" s="11">
        <v>4.0323715146015822</v>
      </c>
      <c r="M11" s="11">
        <f t="shared" si="1"/>
        <v>0.20161857573007913</v>
      </c>
      <c r="N11" s="36"/>
    </row>
    <row r="12" spans="1:14">
      <c r="A12" s="16" t="s">
        <v>220</v>
      </c>
      <c r="B12" s="16"/>
      <c r="C12" s="16"/>
      <c r="D12" s="16"/>
      <c r="E12" s="16" t="s">
        <v>221</v>
      </c>
      <c r="F12" s="16"/>
      <c r="G12" s="16" t="s">
        <v>222</v>
      </c>
      <c r="H12" s="17" t="s">
        <v>223</v>
      </c>
      <c r="I12" s="17" t="s">
        <v>224</v>
      </c>
      <c r="J12" s="16" t="s">
        <v>225</v>
      </c>
      <c r="K12" s="18">
        <v>578.37624219107886</v>
      </c>
      <c r="L12" s="19">
        <v>9.4288796845122498</v>
      </c>
      <c r="M12" s="19">
        <f t="shared" si="1"/>
        <v>0.47144398422561251</v>
      </c>
      <c r="N12" s="37"/>
    </row>
    <row r="13" spans="1:14">
      <c r="A13" s="15" t="s">
        <v>226</v>
      </c>
      <c r="B13" s="15" t="s">
        <v>227</v>
      </c>
      <c r="C13" s="15" t="s">
        <v>228</v>
      </c>
      <c r="D13" s="8">
        <v>39018</v>
      </c>
      <c r="E13" s="15" t="s">
        <v>106</v>
      </c>
      <c r="F13" s="8">
        <v>39018</v>
      </c>
      <c r="G13" s="15" t="s">
        <v>107</v>
      </c>
      <c r="H13" s="9" t="s">
        <v>108</v>
      </c>
      <c r="I13" s="9" t="s">
        <v>109</v>
      </c>
      <c r="J13" s="15" t="s">
        <v>110</v>
      </c>
      <c r="K13" s="10">
        <v>1435.3574877679316</v>
      </c>
      <c r="L13" s="11">
        <v>5.4439957060114494</v>
      </c>
      <c r="M13" s="11">
        <f>L13/1000*250</f>
        <v>1.3609989265028624</v>
      </c>
      <c r="N13" s="28" t="s">
        <v>43</v>
      </c>
    </row>
    <row r="14" spans="1:14">
      <c r="A14" s="15" t="s">
        <v>111</v>
      </c>
      <c r="B14" s="15"/>
      <c r="C14" s="15"/>
      <c r="D14" s="15"/>
      <c r="E14" s="15" t="s">
        <v>112</v>
      </c>
      <c r="F14" s="15"/>
      <c r="G14" s="15"/>
      <c r="H14" s="12"/>
      <c r="I14" s="13"/>
      <c r="J14" s="15" t="s">
        <v>113</v>
      </c>
      <c r="K14" s="10">
        <v>1435.0994456962117</v>
      </c>
      <c r="L14" s="11">
        <v>10.550014527150037</v>
      </c>
      <c r="M14" s="11">
        <f t="shared" ref="M14" si="2">L14/1000*250</f>
        <v>2.6375036317875091</v>
      </c>
      <c r="N14" s="29"/>
    </row>
    <row r="15" spans="1:14">
      <c r="A15" s="15" t="s">
        <v>114</v>
      </c>
      <c r="B15" s="15"/>
      <c r="C15" s="15"/>
      <c r="D15" s="15"/>
      <c r="E15" s="15" t="s">
        <v>115</v>
      </c>
      <c r="F15" s="15"/>
      <c r="G15" s="15"/>
      <c r="H15" s="9"/>
      <c r="I15" s="9"/>
      <c r="J15" s="15" t="s">
        <v>207</v>
      </c>
      <c r="K15" s="10">
        <v>1241.6050047024728</v>
      </c>
      <c r="L15" s="11">
        <v>23.401709794946136</v>
      </c>
      <c r="M15" s="11">
        <f>L15/1000*200</f>
        <v>4.680341958989227</v>
      </c>
      <c r="N15" s="29"/>
    </row>
    <row r="16" spans="1:14">
      <c r="A16" s="15" t="s">
        <v>116</v>
      </c>
      <c r="B16" s="15"/>
      <c r="C16" s="15"/>
      <c r="D16" s="15"/>
      <c r="E16" s="15" t="s">
        <v>117</v>
      </c>
      <c r="F16" s="15"/>
      <c r="G16" s="15"/>
      <c r="H16" s="9"/>
      <c r="I16" s="9"/>
      <c r="J16" s="15" t="s">
        <v>210</v>
      </c>
      <c r="K16" s="10">
        <v>645.23411988057364</v>
      </c>
      <c r="L16" s="11">
        <v>43.938655949018056</v>
      </c>
      <c r="M16" s="11">
        <f>L16/1000*100</f>
        <v>4.3938655949018059</v>
      </c>
      <c r="N16" s="29"/>
    </row>
    <row r="17" spans="1:14">
      <c r="A17" s="15" t="s">
        <v>118</v>
      </c>
      <c r="B17" s="15"/>
      <c r="C17" s="15"/>
      <c r="D17" s="15"/>
      <c r="E17" s="15" t="s">
        <v>119</v>
      </c>
      <c r="F17" s="15"/>
      <c r="G17" s="15"/>
      <c r="H17" s="9"/>
      <c r="I17" s="9"/>
      <c r="J17" s="15" t="s">
        <v>120</v>
      </c>
      <c r="K17" s="10">
        <v>287.5994362082447</v>
      </c>
      <c r="L17" s="11">
        <v>11.872067779464301</v>
      </c>
      <c r="M17" s="11">
        <f>L17/1000*50</f>
        <v>0.59360338897321507</v>
      </c>
      <c r="N17" s="29"/>
    </row>
    <row r="18" spans="1:14">
      <c r="A18" s="15" t="s">
        <v>121</v>
      </c>
      <c r="B18" s="15"/>
      <c r="C18" s="15"/>
      <c r="D18" s="15"/>
      <c r="E18" s="15" t="s">
        <v>122</v>
      </c>
      <c r="F18" s="15"/>
      <c r="G18" s="15"/>
      <c r="H18" s="9"/>
      <c r="I18" s="9"/>
      <c r="J18" s="15" t="s">
        <v>216</v>
      </c>
      <c r="K18" s="10">
        <v>685.39891096829467</v>
      </c>
      <c r="L18" s="11">
        <v>10.438767680404098</v>
      </c>
      <c r="M18" s="11">
        <f t="shared" ref="M18:M20" si="3">L18/1000*50</f>
        <v>0.52193838402020487</v>
      </c>
      <c r="N18" s="29"/>
    </row>
    <row r="19" spans="1:14">
      <c r="A19" s="15" t="s">
        <v>123</v>
      </c>
      <c r="B19" s="15"/>
      <c r="C19" s="15"/>
      <c r="D19" s="15"/>
      <c r="E19" s="15" t="s">
        <v>124</v>
      </c>
      <c r="F19" s="15"/>
      <c r="G19" s="15"/>
      <c r="H19" s="9"/>
      <c r="I19" s="9"/>
      <c r="J19" s="15" t="s">
        <v>219</v>
      </c>
      <c r="K19" s="10">
        <v>772.04320115682015</v>
      </c>
      <c r="L19" s="11">
        <v>8.7534997910398982</v>
      </c>
      <c r="M19" s="11">
        <f t="shared" si="3"/>
        <v>0.43767498955199491</v>
      </c>
      <c r="N19" s="29"/>
    </row>
    <row r="20" spans="1:14">
      <c r="A20" s="16" t="s">
        <v>125</v>
      </c>
      <c r="B20" s="16"/>
      <c r="C20" s="16"/>
      <c r="D20" s="16"/>
      <c r="E20" s="16" t="s">
        <v>126</v>
      </c>
      <c r="F20" s="16"/>
      <c r="G20" s="16" t="s">
        <v>127</v>
      </c>
      <c r="H20" s="17" t="s">
        <v>128</v>
      </c>
      <c r="I20" s="17" t="s">
        <v>129</v>
      </c>
      <c r="J20" s="16" t="s">
        <v>225</v>
      </c>
      <c r="K20" s="18">
        <v>633.66513801687518</v>
      </c>
      <c r="L20" s="19">
        <v>73.161922944173995</v>
      </c>
      <c r="M20" s="19">
        <f t="shared" si="3"/>
        <v>3.6580961472086995</v>
      </c>
      <c r="N20" s="33"/>
    </row>
    <row r="21" spans="1:14">
      <c r="A21" s="15" t="s">
        <v>130</v>
      </c>
      <c r="B21" s="15" t="s">
        <v>227</v>
      </c>
      <c r="C21" s="15" t="s">
        <v>195</v>
      </c>
      <c r="D21" s="20">
        <v>39021</v>
      </c>
      <c r="E21" s="15" t="s">
        <v>131</v>
      </c>
      <c r="F21" s="20">
        <v>39021</v>
      </c>
      <c r="G21" s="15" t="s">
        <v>132</v>
      </c>
      <c r="H21" s="9" t="s">
        <v>133</v>
      </c>
      <c r="I21" s="9" t="s">
        <v>134</v>
      </c>
      <c r="J21" s="15" t="s">
        <v>110</v>
      </c>
      <c r="K21" s="10">
        <v>2537.7335934805765</v>
      </c>
      <c r="L21" s="11">
        <v>4.6364520019859432</v>
      </c>
      <c r="M21" s="11">
        <f>L21/1000*250</f>
        <v>1.1591130004964858</v>
      </c>
      <c r="N21" s="38" t="s">
        <v>44</v>
      </c>
    </row>
    <row r="22" spans="1:14">
      <c r="A22" s="15" t="s">
        <v>135</v>
      </c>
      <c r="B22" s="15"/>
      <c r="C22" s="15"/>
      <c r="D22" s="15"/>
      <c r="E22" s="15" t="s">
        <v>136</v>
      </c>
      <c r="F22" s="15"/>
      <c r="G22" s="15"/>
      <c r="H22" s="12"/>
      <c r="I22" s="13"/>
      <c r="J22" s="15" t="s">
        <v>204</v>
      </c>
      <c r="K22" s="10">
        <v>2810.0373051463362</v>
      </c>
      <c r="L22" s="11">
        <v>10.013817235972464</v>
      </c>
      <c r="M22" s="11">
        <f t="shared" ref="M22" si="4">L22/1000*250</f>
        <v>2.5034543089931161</v>
      </c>
      <c r="N22" s="39"/>
    </row>
    <row r="23" spans="1:14">
      <c r="A23" s="15" t="s">
        <v>137</v>
      </c>
      <c r="B23" s="15"/>
      <c r="C23" s="15"/>
      <c r="E23" s="15" t="s">
        <v>138</v>
      </c>
      <c r="F23" s="15"/>
      <c r="G23" s="15"/>
      <c r="H23" s="9"/>
      <c r="I23" s="9"/>
      <c r="J23" s="15" t="s">
        <v>139</v>
      </c>
      <c r="K23" s="10">
        <v>2586.3648989224871</v>
      </c>
      <c r="L23" s="11">
        <v>14.981892159201193</v>
      </c>
      <c r="M23" s="11">
        <f>L23/1000*200</f>
        <v>2.9963784318402387</v>
      </c>
      <c r="N23" s="39"/>
    </row>
    <row r="24" spans="1:14">
      <c r="A24" s="15" t="s">
        <v>140</v>
      </c>
      <c r="B24" s="15"/>
      <c r="C24" s="15"/>
      <c r="D24" s="15"/>
      <c r="E24" s="15" t="s">
        <v>141</v>
      </c>
      <c r="F24" s="15"/>
      <c r="G24" s="15"/>
      <c r="H24" s="9"/>
      <c r="I24" s="9"/>
      <c r="J24" s="15" t="s">
        <v>142</v>
      </c>
      <c r="K24" s="10">
        <v>1291.6710285016784</v>
      </c>
      <c r="L24" s="11">
        <v>17.426975989475601</v>
      </c>
      <c r="M24" s="11">
        <f>L24/1000*100</f>
        <v>1.7426975989475599</v>
      </c>
      <c r="N24" s="39"/>
    </row>
    <row r="25" spans="1:14">
      <c r="A25" s="15" t="s">
        <v>143</v>
      </c>
      <c r="B25" s="15"/>
      <c r="C25" s="15"/>
      <c r="D25" s="15"/>
      <c r="E25" s="15" t="s">
        <v>144</v>
      </c>
      <c r="F25" s="15"/>
      <c r="G25" s="15"/>
      <c r="H25" s="9"/>
      <c r="I25" s="9"/>
      <c r="J25" s="15" t="s">
        <v>145</v>
      </c>
      <c r="K25" s="10">
        <v>922.69221623590283</v>
      </c>
      <c r="L25" s="11">
        <v>6.2400006185030676</v>
      </c>
      <c r="M25" s="11">
        <f>L25/1000*50</f>
        <v>0.31200003092515338</v>
      </c>
      <c r="N25" s="39"/>
    </row>
    <row r="26" spans="1:14">
      <c r="A26" s="15" t="s">
        <v>146</v>
      </c>
      <c r="B26" s="15"/>
      <c r="C26" s="15"/>
      <c r="D26" s="15"/>
      <c r="E26" s="15" t="s">
        <v>147</v>
      </c>
      <c r="F26" s="15"/>
      <c r="G26" s="15"/>
      <c r="H26" s="9"/>
      <c r="I26" s="9"/>
      <c r="J26" s="15" t="s">
        <v>148</v>
      </c>
      <c r="K26" s="10">
        <v>863.86272101354177</v>
      </c>
      <c r="L26" s="11">
        <v>7.4398858101659542</v>
      </c>
      <c r="M26" s="11">
        <f>L26/1000*50</f>
        <v>0.37199429050829774</v>
      </c>
      <c r="N26" s="39"/>
    </row>
    <row r="27" spans="1:14">
      <c r="A27" s="15" t="s">
        <v>149</v>
      </c>
      <c r="B27" s="15"/>
      <c r="C27" s="15"/>
      <c r="D27" s="15"/>
      <c r="E27" s="15" t="s">
        <v>150</v>
      </c>
      <c r="F27" s="15"/>
      <c r="G27" s="15"/>
      <c r="H27" s="9"/>
      <c r="I27" s="9"/>
      <c r="J27" s="15" t="s">
        <v>151</v>
      </c>
      <c r="K27" s="10">
        <v>888.60579479017531</v>
      </c>
      <c r="L27" s="11">
        <v>3.7747221767690928</v>
      </c>
      <c r="M27" s="11">
        <f t="shared" ref="M27:M28" si="5">L27/1000*50</f>
        <v>0.18873610883845462</v>
      </c>
      <c r="N27" s="39"/>
    </row>
    <row r="28" spans="1:14" ht="18" thickBot="1">
      <c r="A28" s="21" t="s">
        <v>152</v>
      </c>
      <c r="B28" s="21"/>
      <c r="C28" s="21"/>
      <c r="D28" s="21"/>
      <c r="E28" s="21" t="s">
        <v>153</v>
      </c>
      <c r="F28" s="21"/>
      <c r="G28" s="21" t="s">
        <v>154</v>
      </c>
      <c r="H28" s="22" t="s">
        <v>155</v>
      </c>
      <c r="I28" s="22" t="s">
        <v>156</v>
      </c>
      <c r="J28" s="21" t="s">
        <v>225</v>
      </c>
      <c r="K28" s="23">
        <v>695.45360639865942</v>
      </c>
      <c r="L28" s="24">
        <v>21.148096529632653</v>
      </c>
      <c r="M28" s="24">
        <f t="shared" si="5"/>
        <v>1.0574048264816327</v>
      </c>
      <c r="N28" s="40"/>
    </row>
    <row r="29" spans="1:14">
      <c r="A29" s="15"/>
      <c r="B29" s="15"/>
      <c r="C29" s="15"/>
      <c r="D29" s="15"/>
      <c r="E29" s="15"/>
      <c r="F29" s="15"/>
      <c r="G29" s="15"/>
      <c r="H29" s="15"/>
      <c r="I29" s="15"/>
      <c r="J29" s="15"/>
      <c r="L29" s="11"/>
    </row>
    <row r="30" spans="1:14">
      <c r="A30" s="15"/>
      <c r="B30" s="15"/>
      <c r="C30" s="15"/>
      <c r="D30" s="15"/>
      <c r="E30" s="15"/>
      <c r="F30" s="15"/>
      <c r="G30" s="15"/>
      <c r="H30" s="15"/>
      <c r="I30" s="15"/>
      <c r="J30" s="15"/>
      <c r="L30" s="11"/>
    </row>
    <row r="31" spans="1:14" ht="18" thickBot="1">
      <c r="K31" s="3"/>
      <c r="L31" s="3"/>
      <c r="M31" s="3"/>
      <c r="N31" s="3"/>
    </row>
    <row r="32" spans="1:14">
      <c r="A32" s="4" t="s">
        <v>157</v>
      </c>
      <c r="B32" s="4" t="s">
        <v>158</v>
      </c>
      <c r="C32" s="4" t="s">
        <v>159</v>
      </c>
      <c r="D32" s="4" t="s">
        <v>160</v>
      </c>
      <c r="E32" s="4" t="s">
        <v>161</v>
      </c>
      <c r="F32" s="4" t="s">
        <v>162</v>
      </c>
      <c r="G32" s="4" t="s">
        <v>161</v>
      </c>
      <c r="H32" s="34" t="s">
        <v>163</v>
      </c>
      <c r="I32" s="34"/>
      <c r="J32" s="4" t="s">
        <v>164</v>
      </c>
      <c r="K32" s="2" t="s">
        <v>165</v>
      </c>
      <c r="L32" s="34" t="s">
        <v>166</v>
      </c>
      <c r="M32" s="35"/>
      <c r="N32" s="2" t="s">
        <v>41</v>
      </c>
    </row>
    <row r="33" spans="1:14" ht="18" thickBot="1">
      <c r="A33" s="5"/>
      <c r="B33" s="5"/>
      <c r="C33" s="5"/>
      <c r="D33" s="31" t="s">
        <v>167</v>
      </c>
      <c r="E33" s="31"/>
      <c r="F33" s="31" t="s">
        <v>168</v>
      </c>
      <c r="G33" s="31"/>
      <c r="H33" s="6" t="s">
        <v>169</v>
      </c>
      <c r="I33" s="6" t="s">
        <v>1</v>
      </c>
      <c r="J33" s="6" t="s">
        <v>189</v>
      </c>
      <c r="K33" s="6" t="s">
        <v>171</v>
      </c>
      <c r="L33" s="6" t="s">
        <v>174</v>
      </c>
      <c r="M33" s="6" t="s">
        <v>49</v>
      </c>
      <c r="N33" s="27"/>
    </row>
    <row r="34" spans="1:14" ht="18" thickTop="1">
      <c r="A34" s="15" t="s">
        <v>50</v>
      </c>
      <c r="B34" s="15" t="s">
        <v>51</v>
      </c>
      <c r="C34" s="15" t="s">
        <v>52</v>
      </c>
      <c r="D34" s="20">
        <v>39028</v>
      </c>
      <c r="E34" s="15" t="s">
        <v>53</v>
      </c>
      <c r="F34" s="20">
        <v>39028</v>
      </c>
      <c r="G34" s="15" t="s">
        <v>54</v>
      </c>
      <c r="H34" s="9" t="s">
        <v>55</v>
      </c>
      <c r="I34" s="9" t="s">
        <v>56</v>
      </c>
      <c r="J34" s="15" t="s">
        <v>57</v>
      </c>
      <c r="K34" s="10">
        <v>2976.4978345496579</v>
      </c>
      <c r="L34" s="11">
        <v>0.28094762586196292</v>
      </c>
      <c r="M34" s="11">
        <f>L34/1000*250</f>
        <v>7.0236906465490731E-2</v>
      </c>
      <c r="N34" s="32" t="s">
        <v>45</v>
      </c>
    </row>
    <row r="35" spans="1:14" ht="18" thickTop="1">
      <c r="A35" s="15" t="s">
        <v>58</v>
      </c>
      <c r="B35" s="15"/>
      <c r="C35" s="15"/>
      <c r="D35" s="15"/>
      <c r="E35" s="15" t="s">
        <v>59</v>
      </c>
      <c r="F35" s="15"/>
      <c r="G35" s="15"/>
      <c r="H35" s="9"/>
      <c r="I35" s="9"/>
      <c r="J35" s="15" t="s">
        <v>204</v>
      </c>
      <c r="K35" s="10">
        <v>2450.9212959423685</v>
      </c>
      <c r="L35" s="11">
        <v>1.2149553740994625</v>
      </c>
      <c r="M35" s="11">
        <f t="shared" ref="M35" si="6">L35/1000*250</f>
        <v>0.30373884352486563</v>
      </c>
      <c r="N35" s="29"/>
    </row>
    <row r="36" spans="1:14" ht="18" thickTop="1">
      <c r="A36" s="15" t="s">
        <v>60</v>
      </c>
      <c r="B36" s="15"/>
      <c r="C36" s="15"/>
      <c r="D36" s="15"/>
      <c r="E36" s="15" t="s">
        <v>61</v>
      </c>
      <c r="F36" s="15"/>
      <c r="G36" s="15"/>
      <c r="H36" s="9"/>
      <c r="I36" s="9"/>
      <c r="J36" s="15" t="s">
        <v>62</v>
      </c>
      <c r="K36" s="10">
        <v>1813.4508140664195</v>
      </c>
      <c r="L36" s="11">
        <v>0.62091565498547852</v>
      </c>
      <c r="M36" s="11">
        <f>L36/1000*200</f>
        <v>0.1241831309970957</v>
      </c>
      <c r="N36" s="29"/>
    </row>
    <row r="37" spans="1:14" ht="18" thickTop="1">
      <c r="A37" s="15" t="s">
        <v>63</v>
      </c>
      <c r="B37" s="15"/>
      <c r="C37" s="15"/>
      <c r="D37" s="15"/>
      <c r="E37" s="15" t="s">
        <v>64</v>
      </c>
      <c r="F37" s="15"/>
      <c r="G37" s="15"/>
      <c r="H37" s="9"/>
      <c r="I37" s="9"/>
      <c r="J37" s="15" t="s">
        <v>65</v>
      </c>
      <c r="K37" s="10">
        <v>1261.9798246272037</v>
      </c>
      <c r="L37" s="11">
        <v>0.39804122870853992</v>
      </c>
      <c r="M37" s="11">
        <f>L37/1000*100</f>
        <v>3.980412287085399E-2</v>
      </c>
      <c r="N37" s="29"/>
    </row>
    <row r="38" spans="1:14" ht="18" thickTop="1">
      <c r="A38" s="15" t="s">
        <v>66</v>
      </c>
      <c r="B38" s="15"/>
      <c r="C38" s="15"/>
      <c r="D38" s="15"/>
      <c r="E38" s="15" t="s">
        <v>67</v>
      </c>
      <c r="F38" s="15"/>
      <c r="G38" s="15"/>
      <c r="H38" s="9"/>
      <c r="I38" s="9"/>
      <c r="J38" s="15" t="s">
        <v>68</v>
      </c>
      <c r="K38" s="10">
        <v>666.87612900048589</v>
      </c>
      <c r="L38" s="11">
        <v>0.42970498948507324</v>
      </c>
      <c r="M38" s="11">
        <f>L38/1000*50</f>
        <v>2.1485249474253662E-2</v>
      </c>
      <c r="N38" s="29"/>
    </row>
    <row r="39" spans="1:14" ht="18" thickTop="1">
      <c r="A39" s="15" t="s">
        <v>69</v>
      </c>
      <c r="B39" s="15"/>
      <c r="C39" s="15"/>
      <c r="D39" s="15"/>
      <c r="E39" s="15" t="s">
        <v>70</v>
      </c>
      <c r="F39" s="15"/>
      <c r="G39" s="15"/>
      <c r="H39" s="9"/>
      <c r="I39" s="9"/>
      <c r="J39" s="15" t="s">
        <v>71</v>
      </c>
      <c r="K39" s="10">
        <v>967.715367096092</v>
      </c>
      <c r="L39" s="11">
        <v>0.55156714272472518</v>
      </c>
      <c r="M39" s="11">
        <f t="shared" ref="M39:M41" si="7">L39/1000*50</f>
        <v>2.7578357136236256E-2</v>
      </c>
      <c r="N39" s="29"/>
    </row>
    <row r="40" spans="1:14" ht="18" thickTop="1">
      <c r="A40" s="15" t="s">
        <v>72</v>
      </c>
      <c r="B40" s="15"/>
      <c r="C40" s="15"/>
      <c r="D40" s="15"/>
      <c r="E40" s="15" t="s">
        <v>73</v>
      </c>
      <c r="F40" s="15"/>
      <c r="G40" s="15"/>
      <c r="H40" s="9"/>
      <c r="I40" s="9"/>
      <c r="J40" s="15" t="s">
        <v>219</v>
      </c>
      <c r="K40" s="10">
        <v>1187.7905017460319</v>
      </c>
      <c r="L40" s="11">
        <v>0.51887938074434847</v>
      </c>
      <c r="M40" s="11">
        <f t="shared" si="7"/>
        <v>2.5943969037217424E-2</v>
      </c>
      <c r="N40" s="29"/>
    </row>
    <row r="41" spans="1:14">
      <c r="A41" s="16" t="s">
        <v>74</v>
      </c>
      <c r="B41" s="16"/>
      <c r="C41" s="16"/>
      <c r="D41" s="16"/>
      <c r="E41" s="16" t="s">
        <v>75</v>
      </c>
      <c r="F41" s="16"/>
      <c r="G41" s="16"/>
      <c r="H41" s="17" t="s">
        <v>76</v>
      </c>
      <c r="I41" s="17" t="s">
        <v>77</v>
      </c>
      <c r="J41" s="16" t="s">
        <v>78</v>
      </c>
      <c r="K41" s="18">
        <v>1062.3749086464406</v>
      </c>
      <c r="L41" s="19">
        <v>0.74188499143318964</v>
      </c>
      <c r="M41" s="19">
        <f t="shared" si="7"/>
        <v>3.7094249571659479E-2</v>
      </c>
      <c r="N41" s="33"/>
    </row>
    <row r="42" spans="1:14">
      <c r="A42" s="15" t="s">
        <v>79</v>
      </c>
      <c r="B42" s="15" t="s">
        <v>80</v>
      </c>
      <c r="C42" s="15" t="s">
        <v>228</v>
      </c>
      <c r="D42" s="20">
        <v>39030</v>
      </c>
      <c r="E42" s="15" t="s">
        <v>81</v>
      </c>
      <c r="F42" s="20">
        <v>39030</v>
      </c>
      <c r="G42" s="15" t="s">
        <v>0</v>
      </c>
      <c r="H42" s="9" t="s">
        <v>83</v>
      </c>
      <c r="I42" s="9" t="s">
        <v>84</v>
      </c>
      <c r="J42" s="15" t="s">
        <v>85</v>
      </c>
      <c r="K42" s="10">
        <v>2872.2585101295035</v>
      </c>
      <c r="L42" s="11">
        <v>0.21886609362736517</v>
      </c>
      <c r="M42" s="11">
        <f>L42/1000*250</f>
        <v>5.4716523406841293E-2</v>
      </c>
      <c r="N42" s="28" t="s">
        <v>46</v>
      </c>
    </row>
    <row r="43" spans="1:14">
      <c r="A43" s="15" t="s">
        <v>229</v>
      </c>
      <c r="B43" s="15"/>
      <c r="C43" s="15"/>
      <c r="D43" s="15"/>
      <c r="E43" s="15" t="s">
        <v>82</v>
      </c>
      <c r="F43" s="15"/>
      <c r="G43" s="15"/>
      <c r="H43" s="12"/>
      <c r="I43" s="13"/>
      <c r="J43" s="15" t="s">
        <v>204</v>
      </c>
      <c r="K43" s="10">
        <v>2880.4311032922492</v>
      </c>
      <c r="L43" s="11">
        <v>0.56808163129808364</v>
      </c>
      <c r="M43" s="11">
        <f t="shared" ref="M43" si="8">L43/1000*250</f>
        <v>0.14202040782452091</v>
      </c>
      <c r="N43" s="29"/>
    </row>
    <row r="44" spans="1:14">
      <c r="A44" s="15" t="s">
        <v>170</v>
      </c>
      <c r="B44" s="15"/>
      <c r="C44" s="15"/>
      <c r="D44" s="15"/>
      <c r="E44" s="15" t="s">
        <v>86</v>
      </c>
      <c r="F44" s="15"/>
      <c r="G44" s="15"/>
      <c r="H44" s="9"/>
      <c r="I44" s="9"/>
      <c r="J44" s="15" t="s">
        <v>87</v>
      </c>
      <c r="K44" s="10">
        <v>1745.0537079503094</v>
      </c>
      <c r="L44" s="11">
        <v>0.5319263216776775</v>
      </c>
      <c r="M44" s="11">
        <f>L44/1000*200</f>
        <v>0.1063852643355355</v>
      </c>
      <c r="N44" s="29"/>
    </row>
    <row r="45" spans="1:14">
      <c r="A45" s="15" t="s">
        <v>88</v>
      </c>
      <c r="B45" s="15"/>
      <c r="C45" s="15"/>
      <c r="D45" s="15"/>
      <c r="E45" s="9" t="s">
        <v>89</v>
      </c>
      <c r="F45" s="15"/>
      <c r="G45" s="15"/>
      <c r="H45" s="9"/>
      <c r="I45" s="9"/>
      <c r="J45" s="15" t="s">
        <v>90</v>
      </c>
      <c r="K45" s="10">
        <v>1242.0045120603745</v>
      </c>
      <c r="L45" s="11">
        <v>0.74627748208610678</v>
      </c>
      <c r="M45" s="11">
        <f>L45/1000*100</f>
        <v>7.4627748208610678E-2</v>
      </c>
      <c r="N45" s="29"/>
    </row>
    <row r="46" spans="1:14">
      <c r="A46" s="15" t="s">
        <v>91</v>
      </c>
      <c r="B46" s="15"/>
      <c r="C46" s="15"/>
      <c r="D46" s="15"/>
      <c r="E46" s="15" t="s">
        <v>92</v>
      </c>
      <c r="F46" s="15"/>
      <c r="G46" s="15"/>
      <c r="H46" s="9"/>
      <c r="I46" s="9"/>
      <c r="J46" s="15" t="s">
        <v>145</v>
      </c>
      <c r="K46" s="10">
        <v>1004.7753469448284</v>
      </c>
      <c r="L46" s="11">
        <v>0.655828192842975</v>
      </c>
      <c r="M46" s="11">
        <f>L46/1000*50</f>
        <v>3.2791409642148751E-2</v>
      </c>
      <c r="N46" s="29"/>
    </row>
    <row r="47" spans="1:14">
      <c r="A47" s="15" t="s">
        <v>93</v>
      </c>
      <c r="B47" s="15"/>
      <c r="C47" s="15"/>
      <c r="D47" s="15"/>
      <c r="E47" s="15" t="s">
        <v>94</v>
      </c>
      <c r="F47" s="15"/>
      <c r="G47" s="15"/>
      <c r="H47" s="9"/>
      <c r="I47" s="9"/>
      <c r="J47" s="15" t="s">
        <v>95</v>
      </c>
      <c r="K47" s="10">
        <v>636.14583636231771</v>
      </c>
      <c r="L47" s="11">
        <v>2.4645920956826552</v>
      </c>
      <c r="M47" s="11">
        <f t="shared" ref="M47:M49" si="9">L47/1000*50</f>
        <v>0.12322960478413277</v>
      </c>
      <c r="N47" s="29"/>
    </row>
    <row r="48" spans="1:14">
      <c r="A48" s="15" t="s">
        <v>96</v>
      </c>
      <c r="B48" s="15"/>
      <c r="C48" s="15"/>
      <c r="D48" s="15"/>
      <c r="E48" s="15" t="s">
        <v>97</v>
      </c>
      <c r="F48" s="15"/>
      <c r="G48" s="15"/>
      <c r="H48" s="9"/>
      <c r="I48" s="9"/>
      <c r="J48" s="15" t="s">
        <v>98</v>
      </c>
      <c r="K48" s="10">
        <v>613.24044028459821</v>
      </c>
      <c r="L48" s="11">
        <v>1.4330431300195381</v>
      </c>
      <c r="M48" s="11">
        <f t="shared" si="9"/>
        <v>7.1652156500976907E-2</v>
      </c>
      <c r="N48" s="29"/>
    </row>
    <row r="49" spans="1:14">
      <c r="A49" s="16" t="s">
        <v>99</v>
      </c>
      <c r="B49" s="16"/>
      <c r="C49" s="16"/>
      <c r="D49" s="16"/>
      <c r="E49" s="16" t="s">
        <v>100</v>
      </c>
      <c r="F49" s="16"/>
      <c r="G49" s="16"/>
      <c r="H49" s="17" t="s">
        <v>101</v>
      </c>
      <c r="I49" s="17" t="s">
        <v>102</v>
      </c>
      <c r="J49" s="16" t="s">
        <v>103</v>
      </c>
      <c r="K49" s="18">
        <v>584.67035057868191</v>
      </c>
      <c r="L49" s="19">
        <v>2.5411926541673577</v>
      </c>
      <c r="M49" s="19">
        <f t="shared" si="9"/>
        <v>0.1270596327083679</v>
      </c>
      <c r="N49" s="33"/>
    </row>
    <row r="50" spans="1:14">
      <c r="A50" s="15" t="s">
        <v>104</v>
      </c>
      <c r="B50" s="15" t="s">
        <v>80</v>
      </c>
      <c r="C50" s="15" t="s">
        <v>105</v>
      </c>
      <c r="D50" s="20">
        <v>39031</v>
      </c>
      <c r="E50" s="15" t="s">
        <v>172</v>
      </c>
      <c r="F50" s="20">
        <v>39031</v>
      </c>
      <c r="G50" s="25" t="s">
        <v>173</v>
      </c>
      <c r="H50" s="9" t="s">
        <v>2</v>
      </c>
      <c r="I50" s="9" t="s">
        <v>3</v>
      </c>
      <c r="J50" s="15" t="s">
        <v>110</v>
      </c>
      <c r="K50" s="10">
        <v>2820.2231560161604</v>
      </c>
      <c r="L50" s="11">
        <v>0.32435731124631551</v>
      </c>
      <c r="M50" s="11">
        <f>L50/1000*250</f>
        <v>8.1089327811578876E-2</v>
      </c>
      <c r="N50" s="28" t="s">
        <v>47</v>
      </c>
    </row>
    <row r="51" spans="1:14">
      <c r="A51" s="15" t="s">
        <v>4</v>
      </c>
      <c r="B51" s="15"/>
      <c r="C51" s="15"/>
      <c r="D51" s="15"/>
      <c r="E51" s="15" t="s">
        <v>5</v>
      </c>
      <c r="F51" s="15"/>
      <c r="G51" s="15"/>
      <c r="H51" s="12"/>
      <c r="I51" s="13"/>
      <c r="J51" s="15" t="s">
        <v>6</v>
      </c>
      <c r="K51" s="10">
        <v>2550.1249531767508</v>
      </c>
      <c r="L51" s="11">
        <v>0.65154454409389051</v>
      </c>
      <c r="M51" s="11">
        <f>L51/1000*250</f>
        <v>0.16288613602347263</v>
      </c>
      <c r="N51" s="29"/>
    </row>
    <row r="52" spans="1:14">
      <c r="A52" s="15" t="s">
        <v>7</v>
      </c>
      <c r="B52" s="15"/>
      <c r="C52" s="15"/>
      <c r="D52" s="15"/>
      <c r="E52" s="15" t="s">
        <v>8</v>
      </c>
      <c r="F52" s="15"/>
      <c r="G52" s="15"/>
      <c r="H52" s="9"/>
      <c r="I52" s="9"/>
      <c r="J52" s="15" t="s">
        <v>207</v>
      </c>
      <c r="K52" s="10">
        <v>2116.6167203332507</v>
      </c>
      <c r="L52" s="11">
        <v>0.5258769758866646</v>
      </c>
      <c r="M52" s="11">
        <f>L52/1000*200</f>
        <v>0.1051753951773329</v>
      </c>
      <c r="N52" s="29"/>
    </row>
    <row r="53" spans="1:14">
      <c r="A53" s="15" t="s">
        <v>9</v>
      </c>
      <c r="B53" s="15"/>
      <c r="C53" s="15"/>
      <c r="D53" s="15"/>
      <c r="E53" s="15" t="s">
        <v>10</v>
      </c>
      <c r="F53" s="15"/>
      <c r="G53" s="15"/>
      <c r="H53" s="9"/>
      <c r="I53" s="9"/>
      <c r="J53" s="15" t="s">
        <v>210</v>
      </c>
      <c r="K53" s="10">
        <v>1279.9129116851782</v>
      </c>
      <c r="L53" s="11">
        <v>0.48778318766860346</v>
      </c>
      <c r="M53" s="11">
        <f>L53/1000*100</f>
        <v>4.8778318766860347E-2</v>
      </c>
      <c r="N53" s="29"/>
    </row>
    <row r="54" spans="1:14">
      <c r="A54" s="15" t="s">
        <v>11</v>
      </c>
      <c r="B54" s="15"/>
      <c r="C54" s="15"/>
      <c r="D54" s="15"/>
      <c r="E54" s="15" t="s">
        <v>12</v>
      </c>
      <c r="F54" s="15"/>
      <c r="G54" s="15"/>
      <c r="H54" s="9"/>
      <c r="I54" s="9"/>
      <c r="J54" s="15" t="s">
        <v>219</v>
      </c>
      <c r="K54" s="10">
        <v>291.59087382302675</v>
      </c>
      <c r="L54" s="11">
        <v>2.2490415814523068</v>
      </c>
      <c r="M54" s="11">
        <f>L54/1000*50</f>
        <v>0.11245207907261534</v>
      </c>
      <c r="N54" s="29"/>
    </row>
    <row r="55" spans="1:14">
      <c r="A55" s="16" t="s">
        <v>13</v>
      </c>
      <c r="B55" s="16"/>
      <c r="C55" s="16"/>
      <c r="D55" s="16"/>
      <c r="E55" s="16" t="s">
        <v>14</v>
      </c>
      <c r="F55" s="16"/>
      <c r="G55" s="16"/>
      <c r="H55" s="17" t="s">
        <v>15</v>
      </c>
      <c r="I55" s="17" t="s">
        <v>16</v>
      </c>
      <c r="J55" s="16" t="s">
        <v>17</v>
      </c>
      <c r="K55" s="18">
        <v>368.79632155504555</v>
      </c>
      <c r="L55" s="19">
        <v>2.1464422331062969</v>
      </c>
      <c r="M55" s="19">
        <f>L55/1000*50</f>
        <v>0.10732211165531486</v>
      </c>
      <c r="N55" s="33"/>
    </row>
    <row r="56" spans="1:14">
      <c r="A56" s="15" t="s">
        <v>18</v>
      </c>
      <c r="B56" s="15" t="s">
        <v>80</v>
      </c>
      <c r="C56" s="15" t="s">
        <v>195</v>
      </c>
      <c r="D56" s="20">
        <v>39032</v>
      </c>
      <c r="E56" s="15" t="s">
        <v>19</v>
      </c>
      <c r="F56" s="20">
        <v>39032</v>
      </c>
      <c r="G56" s="15" t="s">
        <v>20</v>
      </c>
      <c r="H56" s="9" t="s">
        <v>21</v>
      </c>
      <c r="I56" s="9" t="s">
        <v>22</v>
      </c>
      <c r="J56" s="15" t="s">
        <v>85</v>
      </c>
      <c r="K56" s="10">
        <v>2853.2869835175711</v>
      </c>
      <c r="L56" s="11">
        <v>0.34600094757482719</v>
      </c>
      <c r="M56" s="11">
        <f>L56/1000*250</f>
        <v>8.6500236893706797E-2</v>
      </c>
      <c r="N56" s="28" t="s">
        <v>48</v>
      </c>
    </row>
    <row r="57" spans="1:14">
      <c r="A57" s="15" t="s">
        <v>23</v>
      </c>
      <c r="B57" s="15"/>
      <c r="C57" s="15"/>
      <c r="D57" s="15"/>
      <c r="E57" s="15" t="s">
        <v>24</v>
      </c>
      <c r="F57" s="15"/>
      <c r="G57" s="15"/>
      <c r="H57" s="12"/>
      <c r="I57" s="13"/>
      <c r="J57" s="15" t="s">
        <v>113</v>
      </c>
      <c r="K57" s="10">
        <v>2616.9886233338239</v>
      </c>
      <c r="L57" s="11">
        <v>0.97848342830696333</v>
      </c>
      <c r="M57" s="11">
        <f>L57/1000*250</f>
        <v>0.24462085707674083</v>
      </c>
      <c r="N57" s="29"/>
    </row>
    <row r="58" spans="1:14">
      <c r="A58" s="15" t="s">
        <v>25</v>
      </c>
      <c r="B58" s="15"/>
      <c r="C58" s="15"/>
      <c r="D58" s="15"/>
      <c r="E58" s="15" t="s">
        <v>26</v>
      </c>
      <c r="F58" s="15"/>
      <c r="G58" s="15"/>
      <c r="H58" s="9"/>
      <c r="I58" s="9"/>
      <c r="J58" s="15" t="s">
        <v>207</v>
      </c>
      <c r="K58" s="10">
        <v>1833.5264596444931</v>
      </c>
      <c r="L58" s="11">
        <v>0.75190624752004276</v>
      </c>
      <c r="M58" s="11">
        <f>L58/1000*200</f>
        <v>0.15038124950400855</v>
      </c>
      <c r="N58" s="29"/>
    </row>
    <row r="59" spans="1:14">
      <c r="A59" s="7" t="s">
        <v>27</v>
      </c>
      <c r="B59" s="7"/>
      <c r="C59" s="7"/>
      <c r="D59" s="7"/>
      <c r="E59" s="7" t="s">
        <v>28</v>
      </c>
      <c r="F59" s="7"/>
      <c r="G59" s="7"/>
      <c r="H59" s="14"/>
      <c r="I59" s="9"/>
      <c r="J59" s="7" t="s">
        <v>29</v>
      </c>
      <c r="K59" s="10">
        <v>1295.2486767389794</v>
      </c>
      <c r="L59" s="11">
        <v>0.50186501764015867</v>
      </c>
      <c r="M59" s="11">
        <f>L59/1000*100</f>
        <v>5.0186501764015866E-2</v>
      </c>
      <c r="N59" s="29"/>
    </row>
    <row r="60" spans="1:14">
      <c r="A60" s="7" t="s">
        <v>30</v>
      </c>
      <c r="B60" s="7"/>
      <c r="C60" s="7"/>
      <c r="D60" s="7"/>
      <c r="E60" s="7" t="s">
        <v>31</v>
      </c>
      <c r="F60" s="7"/>
      <c r="G60" s="7"/>
      <c r="H60" s="14"/>
      <c r="I60" s="9"/>
      <c r="J60" s="7" t="s">
        <v>213</v>
      </c>
      <c r="K60" s="10">
        <v>809.44351821762052</v>
      </c>
      <c r="L60" s="11">
        <v>0.42681174439538488</v>
      </c>
      <c r="M60" s="11">
        <f>L60/1000*50</f>
        <v>2.1340587219769246E-2</v>
      </c>
      <c r="N60" s="29"/>
    </row>
    <row r="61" spans="1:14">
      <c r="A61" s="7" t="s">
        <v>32</v>
      </c>
      <c r="B61" s="7"/>
      <c r="C61" s="7"/>
      <c r="D61" s="7"/>
      <c r="E61" s="7" t="s">
        <v>33</v>
      </c>
      <c r="F61" s="7"/>
      <c r="G61" s="7"/>
      <c r="H61" s="14"/>
      <c r="I61" s="9"/>
      <c r="J61" s="7" t="s">
        <v>34</v>
      </c>
      <c r="K61" s="10">
        <v>1019.5008591778318</v>
      </c>
      <c r="L61" s="11">
        <v>0.70795428321861098</v>
      </c>
      <c r="M61" s="11">
        <f>L61/1000*50</f>
        <v>3.539771416093055E-2</v>
      </c>
      <c r="N61" s="29"/>
    </row>
    <row r="62" spans="1:14">
      <c r="A62" s="7" t="s">
        <v>35</v>
      </c>
      <c r="B62" s="7"/>
      <c r="C62" s="7"/>
      <c r="D62" s="7"/>
      <c r="E62" s="7" t="s">
        <v>36</v>
      </c>
      <c r="F62" s="7"/>
      <c r="G62" s="7"/>
      <c r="H62" s="14"/>
      <c r="I62" s="9"/>
      <c r="J62" s="7" t="s">
        <v>219</v>
      </c>
      <c r="K62" s="10">
        <v>630.965104169906</v>
      </c>
      <c r="L62" s="11">
        <v>1.1903669395284806</v>
      </c>
      <c r="M62" s="11">
        <f>L62/1000*50</f>
        <v>5.9518346976424032E-2</v>
      </c>
      <c r="N62" s="29"/>
    </row>
    <row r="63" spans="1:14" ht="18" thickBot="1">
      <c r="A63" s="21" t="s">
        <v>37</v>
      </c>
      <c r="B63" s="21"/>
      <c r="C63" s="21"/>
      <c r="D63" s="21"/>
      <c r="E63" s="26" t="s">
        <v>38</v>
      </c>
      <c r="F63" s="21"/>
      <c r="G63" s="21"/>
      <c r="H63" s="22" t="s">
        <v>39</v>
      </c>
      <c r="I63" s="22" t="s">
        <v>40</v>
      </c>
      <c r="J63" s="21" t="s">
        <v>225</v>
      </c>
      <c r="K63" s="23">
        <v>667.53715902992963</v>
      </c>
      <c r="L63" s="24">
        <v>0.85196755312688266</v>
      </c>
      <c r="M63" s="24">
        <f>L63/1000*50</f>
        <v>4.2598377656344132E-2</v>
      </c>
      <c r="N63" s="30"/>
    </row>
  </sheetData>
  <mergeCells count="15">
    <mergeCell ref="N56:N63"/>
    <mergeCell ref="D33:E33"/>
    <mergeCell ref="F33:G33"/>
    <mergeCell ref="N34:N41"/>
    <mergeCell ref="H3:I3"/>
    <mergeCell ref="L3:M3"/>
    <mergeCell ref="N42:N49"/>
    <mergeCell ref="N50:N55"/>
    <mergeCell ref="D4:E4"/>
    <mergeCell ref="F4:G4"/>
    <mergeCell ref="H32:I32"/>
    <mergeCell ref="L32:M32"/>
    <mergeCell ref="N5:N12"/>
    <mergeCell ref="N13:N20"/>
    <mergeCell ref="N21:N28"/>
  </mergeCells>
  <phoneticPr fontId="1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zooplankton</vt:lpstr>
    </vt:vector>
  </TitlesOfParts>
  <Company>海洋研究開発機構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喜多村 稔</dc:creator>
  <cp:lastModifiedBy>佐藤 孝子</cp:lastModifiedBy>
  <dcterms:created xsi:type="dcterms:W3CDTF">2012-11-16T04:00:53Z</dcterms:created>
  <dcterms:modified xsi:type="dcterms:W3CDTF">2013-02-01T06:14:37Z</dcterms:modified>
</cp:coreProperties>
</file>