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in/Library/Containers/com.microsoft.Excel/Data/Desktop/水中分光放射輝度・放射照度/"/>
    </mc:Choice>
  </mc:AlternateContent>
  <xr:revisionPtr revIDLastSave="0" documentId="10_ncr:8100000_{D767AD6F-5151-EF40-A5C9-D169554BAFD6}" xr6:coauthVersionLast="32" xr6:coauthVersionMax="32" xr10:uidLastSave="{00000000-0000-0000-0000-000000000000}"/>
  <bookViews>
    <workbookView xWindow="12780" yWindow="6960" windowWidth="26840" windowHeight="15940" xr2:uid="{8B656895-03E5-454D-903F-8BF412C1C523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E23" i="1"/>
  <c r="C23" i="1"/>
  <c r="B23" i="1"/>
  <c r="F22" i="1"/>
  <c r="E22" i="1"/>
  <c r="C22" i="1"/>
  <c r="B22" i="1"/>
  <c r="F21" i="1"/>
  <c r="E21" i="1"/>
  <c r="C21" i="1"/>
  <c r="B21" i="1"/>
  <c r="F20" i="1"/>
  <c r="E20" i="1"/>
  <c r="C20" i="1"/>
  <c r="B20" i="1"/>
  <c r="F19" i="1"/>
  <c r="E19" i="1"/>
  <c r="C19" i="1"/>
  <c r="B19" i="1"/>
  <c r="F18" i="1"/>
  <c r="E18" i="1"/>
  <c r="C18" i="1"/>
  <c r="B18" i="1"/>
  <c r="F17" i="1"/>
  <c r="E17" i="1"/>
  <c r="C17" i="1"/>
  <c r="B17" i="1"/>
  <c r="F16" i="1"/>
  <c r="E16" i="1"/>
  <c r="C16" i="1"/>
  <c r="B16" i="1"/>
  <c r="F15" i="1"/>
  <c r="E15" i="1"/>
  <c r="C15" i="1"/>
  <c r="B15" i="1"/>
  <c r="F14" i="1"/>
  <c r="E14" i="1"/>
  <c r="C14" i="1"/>
  <c r="B14" i="1"/>
  <c r="F13" i="1"/>
  <c r="E13" i="1"/>
  <c r="C13" i="1"/>
  <c r="B13" i="1"/>
  <c r="F12" i="1"/>
  <c r="E12" i="1"/>
  <c r="C12" i="1"/>
  <c r="B12" i="1"/>
  <c r="F11" i="1"/>
  <c r="E11" i="1"/>
  <c r="C11" i="1"/>
  <c r="B11" i="1"/>
  <c r="F10" i="1"/>
  <c r="E10" i="1"/>
  <c r="C10" i="1"/>
  <c r="B10" i="1"/>
  <c r="F9" i="1"/>
  <c r="E9" i="1"/>
  <c r="C9" i="1"/>
  <c r="B9" i="1"/>
  <c r="F8" i="1"/>
  <c r="E8" i="1"/>
  <c r="C8" i="1"/>
  <c r="B8" i="1"/>
  <c r="F7" i="1"/>
  <c r="E7" i="1"/>
  <c r="C7" i="1"/>
  <c r="B7" i="1"/>
</calcChain>
</file>

<file path=xl/sharedStrings.xml><?xml version="1.0" encoding="utf-8"?>
<sst xmlns="http://schemas.openxmlformats.org/spreadsheetml/2006/main" count="110" uniqueCount="63">
  <si>
    <t>MR16-06 Observation Log -COPS-</t>
    <phoneticPr fontId="2"/>
  </si>
  <si>
    <t>Laboratory of Satellite Oceanography, Hokkaido Univ.</t>
    <phoneticPr fontId="2"/>
  </si>
  <si>
    <t>Lat</t>
    <phoneticPr fontId="2"/>
  </si>
  <si>
    <t>Long</t>
    <phoneticPr fontId="2"/>
  </si>
  <si>
    <t>UTC</t>
    <phoneticPr fontId="2"/>
  </si>
  <si>
    <t>Station No.</t>
    <phoneticPr fontId="2"/>
  </si>
  <si>
    <t>deg</t>
    <phoneticPr fontId="2"/>
  </si>
  <si>
    <t>min</t>
    <phoneticPr fontId="2"/>
  </si>
  <si>
    <t>Lat [N]</t>
    <phoneticPr fontId="2"/>
  </si>
  <si>
    <t>Long [E]</t>
    <phoneticPr fontId="2"/>
  </si>
  <si>
    <t>Date</t>
    <phoneticPr fontId="2"/>
  </si>
  <si>
    <t>Time</t>
    <phoneticPr fontId="2"/>
  </si>
  <si>
    <t>Weather</t>
    <phoneticPr fontId="2"/>
  </si>
  <si>
    <t>Cloud</t>
    <phoneticPr fontId="2"/>
  </si>
  <si>
    <t>Depth</t>
    <phoneticPr fontId="2"/>
  </si>
  <si>
    <t>Remarks</t>
    <phoneticPr fontId="2"/>
  </si>
  <si>
    <t>001</t>
    <phoneticPr fontId="2"/>
  </si>
  <si>
    <t>N</t>
    <phoneticPr fontId="2"/>
  </si>
  <si>
    <t>E</t>
    <phoneticPr fontId="2"/>
  </si>
  <si>
    <t>o</t>
    <phoneticPr fontId="2"/>
  </si>
  <si>
    <t>004</t>
    <phoneticPr fontId="2"/>
  </si>
  <si>
    <t>N</t>
  </si>
  <si>
    <t>E</t>
  </si>
  <si>
    <t>b</t>
    <phoneticPr fontId="2"/>
  </si>
  <si>
    <t>007</t>
    <phoneticPr fontId="2"/>
  </si>
  <si>
    <t>2nd cast was failed.</t>
    <phoneticPr fontId="2"/>
  </si>
  <si>
    <t>010</t>
    <phoneticPr fontId="2"/>
  </si>
  <si>
    <t>bc</t>
    <phoneticPr fontId="2"/>
  </si>
  <si>
    <t>016</t>
    <phoneticPr fontId="2"/>
  </si>
  <si>
    <t>021</t>
    <phoneticPr fontId="2"/>
  </si>
  <si>
    <t>o, f</t>
    <phoneticPr fontId="2"/>
  </si>
  <si>
    <t>042</t>
    <phoneticPr fontId="2"/>
  </si>
  <si>
    <t>045</t>
    <phoneticPr fontId="2"/>
  </si>
  <si>
    <t>052</t>
    <phoneticPr fontId="2"/>
  </si>
  <si>
    <t>058</t>
    <phoneticPr fontId="2"/>
  </si>
  <si>
    <t>063</t>
    <phoneticPr fontId="2"/>
  </si>
  <si>
    <t>067</t>
    <phoneticPr fontId="2"/>
  </si>
  <si>
    <t>s</t>
    <phoneticPr fontId="2"/>
  </si>
  <si>
    <t>068</t>
    <phoneticPr fontId="2"/>
  </si>
  <si>
    <t>072</t>
    <phoneticPr fontId="2"/>
  </si>
  <si>
    <t>077</t>
    <phoneticPr fontId="2"/>
  </si>
  <si>
    <t>084</t>
    <phoneticPr fontId="2"/>
  </si>
  <si>
    <t>093</t>
    <phoneticPr fontId="2"/>
  </si>
  <si>
    <t>099</t>
    <phoneticPr fontId="2"/>
  </si>
  <si>
    <t>MR1606_001_*.csv</t>
  </si>
  <si>
    <t>MR1606_004_*.csv</t>
  </si>
  <si>
    <t>MR1606_007_*.csv</t>
  </si>
  <si>
    <t>MR1606_010_*.csv</t>
  </si>
  <si>
    <t>MR1606_016_*.csv</t>
  </si>
  <si>
    <t>MR1606_021_*.csv</t>
  </si>
  <si>
    <t>MR1606_042_*.csv</t>
  </si>
  <si>
    <t>MR1606_045_*.csv</t>
  </si>
  <si>
    <t>MR1606_052_*.csv</t>
  </si>
  <si>
    <t>MR1606_058_*.csv</t>
  </si>
  <si>
    <t>MR1606_063_*.csv</t>
  </si>
  <si>
    <t>MR1606_067_*.csv</t>
  </si>
  <si>
    <t>MR1606_068_*.csv</t>
  </si>
  <si>
    <t>MR1606_072_*.csv</t>
  </si>
  <si>
    <t>MR1606_077_*.csv</t>
  </si>
  <si>
    <t>MR1606_084_*.csv</t>
  </si>
  <si>
    <t>MR1606_093_*.csv</t>
  </si>
  <si>
    <t>MR1606_099_*.csv</t>
  </si>
  <si>
    <t>Ascii_filename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</si>
</sst>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yyyy/m/d\ h:mm;@"/>
    <numFmt numFmtId="178" formatCode="0_);[Red]\(0\)"/>
  </numFmts>
  <fonts count="5">
    <font>
      <sz val="12"/>
      <color theme="1"/>
      <name val="MS-PGothic"/>
      <family val="2"/>
      <charset val="128"/>
    </font>
    <font>
      <sz val="6"/>
      <name val="MS-PGothic"/>
      <family val="2"/>
      <charset val="128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/>
    <xf numFmtId="0" fontId="3" fillId="0" borderId="7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6" xfId="0" applyFont="1" applyBorder="1" applyAlignment="1">
      <alignment horizontal="left"/>
    </xf>
    <xf numFmtId="49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/>
    </xf>
    <xf numFmtId="176" fontId="4" fillId="3" borderId="0" xfId="0" applyNumberFormat="1" applyFont="1" applyFill="1" applyAlignment="1">
      <alignment horizontal="right"/>
    </xf>
    <xf numFmtId="20" fontId="3" fillId="2" borderId="0" xfId="0" applyNumberFormat="1" applyFont="1" applyFill="1" applyAlignment="1">
      <alignment horizontal="right"/>
    </xf>
    <xf numFmtId="177" fontId="3" fillId="2" borderId="0" xfId="0" applyNumberFormat="1" applyFont="1" applyFill="1" applyAlignment="1">
      <alignment horizontal="right"/>
    </xf>
    <xf numFmtId="178" fontId="3" fillId="2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left"/>
    </xf>
    <xf numFmtId="49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176" fontId="4" fillId="0" borderId="0" xfId="0" applyNumberFormat="1" applyFont="1" applyFill="1" applyAlignment="1">
      <alignment horizontal="right"/>
    </xf>
    <xf numFmtId="20" fontId="3" fillId="0" borderId="0" xfId="0" applyNumberFormat="1" applyFont="1" applyFill="1" applyAlignment="1">
      <alignment horizontal="right"/>
    </xf>
    <xf numFmtId="177" fontId="3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2" fontId="3" fillId="2" borderId="0" xfId="0" applyNumberFormat="1" applyFont="1" applyFill="1" applyAlignment="1">
      <alignment horizontal="right"/>
    </xf>
    <xf numFmtId="2" fontId="3" fillId="0" borderId="0" xfId="0" applyNumberFormat="1" applyFont="1" applyAlignment="1">
      <alignment horizontal="right"/>
    </xf>
    <xf numFmtId="0" fontId="3" fillId="2" borderId="0" xfId="0" applyFont="1" applyFill="1" applyAlignment="1"/>
    <xf numFmtId="2" fontId="3" fillId="2" borderId="0" xfId="0" applyNumberFormat="1" applyFont="1" applyFill="1" applyAlignment="1"/>
    <xf numFmtId="0" fontId="3" fillId="0" borderId="0" xfId="0" applyFont="1" applyAlignment="1"/>
    <xf numFmtId="178" fontId="3" fillId="2" borderId="0" xfId="0" applyNumberFormat="1" applyFont="1" applyFill="1" applyAlignment="1"/>
    <xf numFmtId="49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177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/>
    <xf numFmtId="49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176" fontId="4" fillId="0" borderId="3" xfId="0" applyNumberFormat="1" applyFont="1" applyFill="1" applyBorder="1" applyAlignment="1">
      <alignment horizontal="right"/>
    </xf>
    <xf numFmtId="20" fontId="3" fillId="0" borderId="3" xfId="0" applyNumberFormat="1" applyFont="1" applyFill="1" applyBorder="1" applyAlignment="1">
      <alignment horizontal="right"/>
    </xf>
    <xf numFmtId="177" fontId="3" fillId="0" borderId="3" xfId="0" applyNumberFormat="1" applyFont="1" applyBorder="1" applyAlignment="1">
      <alignment horizontal="right"/>
    </xf>
    <xf numFmtId="178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2D4D0-8F2A-D449-979A-DE70603BCD79}">
  <dimension ref="A1:P23"/>
  <sheetViews>
    <sheetView tabSelected="1" workbookViewId="0">
      <selection activeCell="O6" sqref="O6"/>
    </sheetView>
  </sheetViews>
  <sheetFormatPr baseColWidth="10" defaultRowHeight="16"/>
  <cols>
    <col min="1" max="7" width="10.83203125" style="3"/>
    <col min="8" max="9" width="12.83203125" style="3" customWidth="1"/>
    <col min="10" max="14" width="10.83203125" style="3"/>
    <col min="15" max="15" width="21.1640625" style="3" customWidth="1"/>
    <col min="16" max="16" width="27.1640625" style="3" customWidth="1"/>
    <col min="17" max="16384" width="10.83203125" style="3"/>
  </cols>
  <sheetData>
    <row r="1" spans="1:16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>
      <c r="A4" s="4"/>
      <c r="B4" s="45" t="s">
        <v>2</v>
      </c>
      <c r="C4" s="46"/>
      <c r="D4" s="47"/>
      <c r="E4" s="45" t="s">
        <v>3</v>
      </c>
      <c r="F4" s="46"/>
      <c r="G4" s="46"/>
      <c r="H4" s="5"/>
      <c r="I4" s="6"/>
      <c r="J4" s="46" t="s">
        <v>4</v>
      </c>
      <c r="K4" s="47"/>
      <c r="L4" s="7"/>
      <c r="M4" s="7"/>
      <c r="N4" s="8"/>
      <c r="O4" s="8"/>
      <c r="P4" s="9"/>
    </row>
    <row r="5" spans="1:16">
      <c r="A5" s="10" t="s">
        <v>5</v>
      </c>
      <c r="B5" s="10" t="s">
        <v>6</v>
      </c>
      <c r="C5" s="8" t="s">
        <v>7</v>
      </c>
      <c r="D5" s="11"/>
      <c r="E5" s="11" t="s">
        <v>6</v>
      </c>
      <c r="F5" s="11" t="s">
        <v>7</v>
      </c>
      <c r="G5" s="11"/>
      <c r="H5" s="11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1" t="s">
        <v>13</v>
      </c>
      <c r="N5" s="8" t="s">
        <v>14</v>
      </c>
      <c r="O5" s="8" t="s">
        <v>62</v>
      </c>
      <c r="P5" s="12" t="s">
        <v>15</v>
      </c>
    </row>
    <row r="6" spans="1:16">
      <c r="A6" s="13" t="s">
        <v>16</v>
      </c>
      <c r="B6" s="14">
        <v>63</v>
      </c>
      <c r="C6" s="14">
        <v>5.3710000000000004</v>
      </c>
      <c r="D6" s="14" t="s">
        <v>17</v>
      </c>
      <c r="E6" s="14">
        <v>186</v>
      </c>
      <c r="F6" s="14">
        <v>59.54</v>
      </c>
      <c r="G6" s="14" t="s">
        <v>18</v>
      </c>
      <c r="H6" s="14">
        <v>63.089500000000001</v>
      </c>
      <c r="I6" s="14">
        <v>186.00766666666667</v>
      </c>
      <c r="J6" s="15">
        <v>42612</v>
      </c>
      <c r="K6" s="16">
        <v>7.4999999999999997E-2</v>
      </c>
      <c r="L6" s="17" t="s">
        <v>19</v>
      </c>
      <c r="M6" s="18">
        <v>10</v>
      </c>
      <c r="N6" s="14">
        <v>75</v>
      </c>
      <c r="O6" s="14" t="s">
        <v>44</v>
      </c>
      <c r="P6" s="19"/>
    </row>
    <row r="7" spans="1:16">
      <c r="A7" s="20" t="s">
        <v>20</v>
      </c>
      <c r="B7" s="2">
        <f t="shared" ref="B7:B12" si="0">INT(H7)</f>
        <v>65</v>
      </c>
      <c r="C7" s="2">
        <f t="shared" ref="C7:C12" si="1">(H7-INT(H7))*60</f>
        <v>3.3960000000001855</v>
      </c>
      <c r="D7" s="2" t="s">
        <v>21</v>
      </c>
      <c r="E7" s="2">
        <f>INT(I7)</f>
        <v>190</v>
      </c>
      <c r="F7" s="21">
        <f t="shared" ref="F7:F23" si="2">(I7-INT(I7))*60</f>
        <v>24.017999999999233</v>
      </c>
      <c r="G7" s="2" t="s">
        <v>22</v>
      </c>
      <c r="H7" s="2">
        <v>65.056600000000003</v>
      </c>
      <c r="I7" s="2">
        <v>190.40029999999999</v>
      </c>
      <c r="J7" s="22">
        <v>42612</v>
      </c>
      <c r="K7" s="23">
        <v>0.88958333333333339</v>
      </c>
      <c r="L7" s="24" t="s">
        <v>23</v>
      </c>
      <c r="M7" s="25">
        <v>0</v>
      </c>
      <c r="N7" s="2">
        <v>50</v>
      </c>
      <c r="O7" s="2" t="s">
        <v>45</v>
      </c>
      <c r="P7" s="1"/>
    </row>
    <row r="8" spans="1:16">
      <c r="A8" s="13" t="s">
        <v>24</v>
      </c>
      <c r="B8" s="14">
        <f t="shared" si="0"/>
        <v>66</v>
      </c>
      <c r="C8" s="14">
        <f t="shared" si="1"/>
        <v>16.116000000000383</v>
      </c>
      <c r="D8" s="14" t="s">
        <v>21</v>
      </c>
      <c r="E8" s="14">
        <f t="shared" ref="E8:E12" si="3">INT(I8)</f>
        <v>191</v>
      </c>
      <c r="F8" s="26">
        <f t="shared" si="2"/>
        <v>6.2280000000004065</v>
      </c>
      <c r="G8" s="14" t="s">
        <v>22</v>
      </c>
      <c r="H8" s="14">
        <v>66.268600000000006</v>
      </c>
      <c r="I8" s="14">
        <v>191.10380000000001</v>
      </c>
      <c r="J8" s="15">
        <v>42613</v>
      </c>
      <c r="K8" s="16">
        <v>0.79791666666666661</v>
      </c>
      <c r="L8" s="17" t="s">
        <v>19</v>
      </c>
      <c r="M8" s="18">
        <v>10</v>
      </c>
      <c r="N8" s="14">
        <v>56</v>
      </c>
      <c r="O8" s="14" t="s">
        <v>46</v>
      </c>
      <c r="P8" s="19" t="s">
        <v>25</v>
      </c>
    </row>
    <row r="9" spans="1:16">
      <c r="A9" s="20" t="s">
        <v>26</v>
      </c>
      <c r="B9" s="2">
        <f t="shared" si="0"/>
        <v>68</v>
      </c>
      <c r="C9" s="2">
        <f t="shared" si="1"/>
        <v>2.0459999999997081</v>
      </c>
      <c r="D9" s="2" t="s">
        <v>21</v>
      </c>
      <c r="E9" s="2">
        <f t="shared" si="3"/>
        <v>191</v>
      </c>
      <c r="F9" s="2">
        <f t="shared" si="2"/>
        <v>10.75800000000072</v>
      </c>
      <c r="G9" s="2" t="s">
        <v>22</v>
      </c>
      <c r="H9" s="2">
        <v>68.034099999999995</v>
      </c>
      <c r="I9" s="2">
        <v>191.17930000000001</v>
      </c>
      <c r="J9" s="22">
        <v>42614</v>
      </c>
      <c r="K9" s="23">
        <v>0.79375000000000007</v>
      </c>
      <c r="L9" s="24" t="s">
        <v>27</v>
      </c>
      <c r="M9" s="25">
        <v>6</v>
      </c>
      <c r="N9" s="2">
        <v>58</v>
      </c>
      <c r="O9" s="2" t="s">
        <v>47</v>
      </c>
      <c r="P9" s="1"/>
    </row>
    <row r="10" spans="1:16">
      <c r="A10" s="13" t="s">
        <v>28</v>
      </c>
      <c r="B10" s="14">
        <f t="shared" si="0"/>
        <v>70</v>
      </c>
      <c r="C10" s="14">
        <f t="shared" si="1"/>
        <v>59.772000000000105</v>
      </c>
      <c r="D10" s="14" t="s">
        <v>21</v>
      </c>
      <c r="E10" s="14">
        <f t="shared" si="3"/>
        <v>191</v>
      </c>
      <c r="F10" s="14">
        <f t="shared" si="2"/>
        <v>16.127999999999929</v>
      </c>
      <c r="G10" s="14" t="s">
        <v>22</v>
      </c>
      <c r="H10" s="14">
        <v>70.996200000000002</v>
      </c>
      <c r="I10" s="14">
        <v>191.2688</v>
      </c>
      <c r="J10" s="15">
        <v>42615</v>
      </c>
      <c r="K10" s="16">
        <v>0.7909722222222223</v>
      </c>
      <c r="L10" s="17" t="s">
        <v>27</v>
      </c>
      <c r="M10" s="18">
        <v>6</v>
      </c>
      <c r="N10" s="14">
        <v>44</v>
      </c>
      <c r="O10" s="14" t="s">
        <v>48</v>
      </c>
      <c r="P10" s="19"/>
    </row>
    <row r="11" spans="1:16">
      <c r="A11" s="20" t="s">
        <v>29</v>
      </c>
      <c r="B11" s="2">
        <f t="shared" si="0"/>
        <v>71</v>
      </c>
      <c r="C11" s="27">
        <f t="shared" si="1"/>
        <v>25.601999999999805</v>
      </c>
      <c r="D11" s="2" t="s">
        <v>21</v>
      </c>
      <c r="E11" s="2">
        <f t="shared" si="3"/>
        <v>201</v>
      </c>
      <c r="F11" s="21">
        <f t="shared" si="2"/>
        <v>17.039999999999509</v>
      </c>
      <c r="G11" s="2" t="s">
        <v>22</v>
      </c>
      <c r="H11" s="2">
        <v>71.426699999999997</v>
      </c>
      <c r="I11" s="2">
        <v>201.28399999999999</v>
      </c>
      <c r="J11" s="22">
        <v>42617</v>
      </c>
      <c r="K11" s="23">
        <v>5.5555555555555558E-3</v>
      </c>
      <c r="L11" s="24" t="s">
        <v>30</v>
      </c>
      <c r="M11" s="25">
        <v>10</v>
      </c>
      <c r="N11" s="2">
        <v>58</v>
      </c>
      <c r="O11" s="2" t="s">
        <v>49</v>
      </c>
      <c r="P11" s="1"/>
    </row>
    <row r="12" spans="1:16">
      <c r="A12" s="13" t="s">
        <v>31</v>
      </c>
      <c r="B12" s="14">
        <f t="shared" si="0"/>
        <v>71</v>
      </c>
      <c r="C12" s="14">
        <f t="shared" si="1"/>
        <v>33.75</v>
      </c>
      <c r="D12" s="14" t="s">
        <v>21</v>
      </c>
      <c r="E12" s="14">
        <f t="shared" si="3"/>
        <v>207</v>
      </c>
      <c r="F12" s="14">
        <f t="shared" si="2"/>
        <v>57.58199999999988</v>
      </c>
      <c r="G12" s="14" t="s">
        <v>22</v>
      </c>
      <c r="H12" s="14">
        <v>71.5625</v>
      </c>
      <c r="I12" s="14">
        <v>207.9597</v>
      </c>
      <c r="J12" s="15">
        <v>42620</v>
      </c>
      <c r="K12" s="16">
        <v>0.9506944444444444</v>
      </c>
      <c r="L12" s="17" t="s">
        <v>19</v>
      </c>
      <c r="M12" s="18">
        <v>10</v>
      </c>
      <c r="N12" s="14">
        <v>494</v>
      </c>
      <c r="O12" s="14" t="s">
        <v>50</v>
      </c>
      <c r="P12" s="19"/>
    </row>
    <row r="13" spans="1:16">
      <c r="A13" s="20" t="s">
        <v>32</v>
      </c>
      <c r="B13" s="2">
        <f>INT(H13)</f>
        <v>72</v>
      </c>
      <c r="C13" s="2">
        <f>(H13-INT(H13))*60</f>
        <v>28.679999999999666</v>
      </c>
      <c r="D13" s="2" t="s">
        <v>17</v>
      </c>
      <c r="E13" s="2">
        <f>INT(I13)</f>
        <v>204</v>
      </c>
      <c r="F13" s="21">
        <f t="shared" si="2"/>
        <v>38.051999999999566</v>
      </c>
      <c r="G13" s="2" t="s">
        <v>22</v>
      </c>
      <c r="H13" s="2">
        <v>72.477999999999994</v>
      </c>
      <c r="I13" s="2">
        <v>204.63419999999999</v>
      </c>
      <c r="J13" s="22">
        <v>42621</v>
      </c>
      <c r="K13" s="23">
        <v>0.79513888888888884</v>
      </c>
      <c r="L13" s="24" t="s">
        <v>19</v>
      </c>
      <c r="M13" s="25">
        <v>10</v>
      </c>
      <c r="N13" s="2">
        <v>2042</v>
      </c>
      <c r="O13" s="2" t="s">
        <v>51</v>
      </c>
      <c r="P13" s="1"/>
    </row>
    <row r="14" spans="1:16">
      <c r="A14" s="13" t="s">
        <v>33</v>
      </c>
      <c r="B14" s="28">
        <f t="shared" ref="B14:B23" si="4">INT(H14)</f>
        <v>72</v>
      </c>
      <c r="C14" s="29">
        <f t="shared" ref="C14:C23" si="5">(H14-INT(H14))*60</f>
        <v>28.644000000000176</v>
      </c>
      <c r="D14" s="14" t="s">
        <v>21</v>
      </c>
      <c r="E14" s="28">
        <f t="shared" ref="E14:E23" si="6">INT(I14)</f>
        <v>201</v>
      </c>
      <c r="F14" s="14">
        <f t="shared" si="2"/>
        <v>0.2280000000007476</v>
      </c>
      <c r="G14" s="14" t="s">
        <v>22</v>
      </c>
      <c r="H14" s="14">
        <v>72.477400000000003</v>
      </c>
      <c r="I14" s="14">
        <v>201.00380000000001</v>
      </c>
      <c r="J14" s="15">
        <v>42623</v>
      </c>
      <c r="K14" s="16">
        <v>0.89513888888888893</v>
      </c>
      <c r="L14" s="17" t="s">
        <v>27</v>
      </c>
      <c r="M14" s="18">
        <v>8</v>
      </c>
      <c r="N14" s="28">
        <v>52</v>
      </c>
      <c r="O14" s="14" t="s">
        <v>52</v>
      </c>
      <c r="P14" s="28"/>
    </row>
    <row r="15" spans="1:16">
      <c r="A15" s="20" t="s">
        <v>34</v>
      </c>
      <c r="B15" s="30">
        <f t="shared" si="4"/>
        <v>73</v>
      </c>
      <c r="C15" s="30">
        <f t="shared" si="5"/>
        <v>29.928000000000168</v>
      </c>
      <c r="D15" s="2" t="s">
        <v>21</v>
      </c>
      <c r="E15" s="30">
        <f t="shared" si="6"/>
        <v>203</v>
      </c>
      <c r="F15" s="2">
        <f t="shared" si="2"/>
        <v>0.28200000000083492</v>
      </c>
      <c r="G15" s="2" t="s">
        <v>22</v>
      </c>
      <c r="H15" s="2">
        <v>73.498800000000003</v>
      </c>
      <c r="I15" s="2">
        <v>203.00470000000001</v>
      </c>
      <c r="J15" s="22">
        <v>42626</v>
      </c>
      <c r="K15" s="23">
        <v>0.73402777777777783</v>
      </c>
      <c r="L15" s="24" t="s">
        <v>19</v>
      </c>
      <c r="M15" s="25">
        <v>10</v>
      </c>
      <c r="N15" s="25">
        <v>3219</v>
      </c>
      <c r="O15" s="25" t="s">
        <v>53</v>
      </c>
      <c r="P15" s="30"/>
    </row>
    <row r="16" spans="1:16">
      <c r="A16" s="13" t="s">
        <v>35</v>
      </c>
      <c r="B16" s="14">
        <f t="shared" si="4"/>
        <v>73</v>
      </c>
      <c r="C16" s="14">
        <f t="shared" si="5"/>
        <v>30.461999999999989</v>
      </c>
      <c r="D16" s="14" t="s">
        <v>21</v>
      </c>
      <c r="E16" s="14">
        <f t="shared" si="6"/>
        <v>200</v>
      </c>
      <c r="F16" s="28">
        <f t="shared" si="2"/>
        <v>43.199999999999932</v>
      </c>
      <c r="G16" s="14" t="s">
        <v>22</v>
      </c>
      <c r="H16" s="14">
        <v>73.5077</v>
      </c>
      <c r="I16" s="14">
        <v>200.72</v>
      </c>
      <c r="J16" s="15">
        <v>42627</v>
      </c>
      <c r="K16" s="16">
        <v>0.80486111111111114</v>
      </c>
      <c r="L16" s="17" t="s">
        <v>19</v>
      </c>
      <c r="M16" s="18">
        <v>10</v>
      </c>
      <c r="N16" s="31">
        <v>2386</v>
      </c>
      <c r="O16" s="18" t="s">
        <v>54</v>
      </c>
      <c r="P16" s="28"/>
    </row>
    <row r="17" spans="1:16">
      <c r="A17" s="32" t="s">
        <v>36</v>
      </c>
      <c r="B17" s="33">
        <f t="shared" si="4"/>
        <v>73</v>
      </c>
      <c r="C17" s="33">
        <f t="shared" si="5"/>
        <v>18.305999999999756</v>
      </c>
      <c r="D17" s="33" t="s">
        <v>21</v>
      </c>
      <c r="E17" s="33">
        <f t="shared" si="6"/>
        <v>199</v>
      </c>
      <c r="F17" s="34">
        <f t="shared" si="2"/>
        <v>8.5019999999991569</v>
      </c>
      <c r="G17" s="33" t="s">
        <v>22</v>
      </c>
      <c r="H17" s="33">
        <v>73.305099999999996</v>
      </c>
      <c r="I17" s="33">
        <v>199.14169999999999</v>
      </c>
      <c r="J17" s="22">
        <v>42628</v>
      </c>
      <c r="K17" s="23">
        <v>0.87986111111111109</v>
      </c>
      <c r="L17" s="35" t="s">
        <v>37</v>
      </c>
      <c r="M17" s="36">
        <v>10</v>
      </c>
      <c r="N17" s="37">
        <v>385</v>
      </c>
      <c r="O17" s="36" t="s">
        <v>55</v>
      </c>
      <c r="P17" s="34"/>
    </row>
    <row r="18" spans="1:16">
      <c r="A18" s="13" t="s">
        <v>38</v>
      </c>
      <c r="B18" s="14">
        <f t="shared" si="4"/>
        <v>72</v>
      </c>
      <c r="C18" s="14">
        <f t="shared" si="5"/>
        <v>28.650000000000375</v>
      </c>
      <c r="D18" s="14" t="s">
        <v>21</v>
      </c>
      <c r="E18" s="14">
        <f t="shared" si="6"/>
        <v>204</v>
      </c>
      <c r="F18" s="14">
        <f t="shared" si="2"/>
        <v>34.877999999999929</v>
      </c>
      <c r="G18" s="14" t="s">
        <v>22</v>
      </c>
      <c r="H18" s="14">
        <v>72.477500000000006</v>
      </c>
      <c r="I18" s="14">
        <v>204.5813</v>
      </c>
      <c r="J18" s="15">
        <v>42629</v>
      </c>
      <c r="K18" s="16">
        <v>0.87916666666666676</v>
      </c>
      <c r="L18" s="17" t="s">
        <v>37</v>
      </c>
      <c r="M18" s="18">
        <v>10</v>
      </c>
      <c r="N18" s="14">
        <v>2000</v>
      </c>
      <c r="O18" s="14" t="s">
        <v>56</v>
      </c>
      <c r="P18" s="19"/>
    </row>
    <row r="19" spans="1:16">
      <c r="A19" s="20" t="s">
        <v>39</v>
      </c>
      <c r="B19" s="2">
        <f t="shared" si="4"/>
        <v>71</v>
      </c>
      <c r="C19" s="2">
        <f t="shared" si="5"/>
        <v>59.316000000000315</v>
      </c>
      <c r="D19" s="2" t="s">
        <v>21</v>
      </c>
      <c r="E19" s="2">
        <f t="shared" si="6"/>
        <v>194</v>
      </c>
      <c r="F19" s="2">
        <f t="shared" si="2"/>
        <v>6.3420000000007803</v>
      </c>
      <c r="G19" s="2" t="s">
        <v>22</v>
      </c>
      <c r="H19" s="2">
        <v>71.988600000000005</v>
      </c>
      <c r="I19" s="2">
        <v>194.10570000000001</v>
      </c>
      <c r="J19" s="22">
        <v>42631</v>
      </c>
      <c r="K19" s="23">
        <v>0.9590277777777777</v>
      </c>
      <c r="L19" s="24" t="s">
        <v>27</v>
      </c>
      <c r="M19" s="25">
        <v>8</v>
      </c>
      <c r="N19" s="2">
        <v>45</v>
      </c>
      <c r="O19" s="2" t="s">
        <v>57</v>
      </c>
      <c r="P19" s="1"/>
    </row>
    <row r="20" spans="1:16">
      <c r="A20" s="13" t="s">
        <v>40</v>
      </c>
      <c r="B20" s="14">
        <f t="shared" si="4"/>
        <v>70</v>
      </c>
      <c r="C20" s="14">
        <f t="shared" si="5"/>
        <v>29.832000000000392</v>
      </c>
      <c r="D20" s="14" t="s">
        <v>21</v>
      </c>
      <c r="E20" s="14">
        <f t="shared" si="6"/>
        <v>191</v>
      </c>
      <c r="F20" s="14">
        <f t="shared" si="2"/>
        <v>15.522000000000276</v>
      </c>
      <c r="G20" s="14" t="s">
        <v>22</v>
      </c>
      <c r="H20" s="14">
        <v>70.497200000000007</v>
      </c>
      <c r="I20" s="14">
        <v>191.2587</v>
      </c>
      <c r="J20" s="15">
        <v>42632</v>
      </c>
      <c r="K20" s="16">
        <v>0.87152777777777779</v>
      </c>
      <c r="L20" s="17" t="s">
        <v>23</v>
      </c>
      <c r="M20" s="18">
        <v>0</v>
      </c>
      <c r="N20" s="14">
        <v>38</v>
      </c>
      <c r="O20" s="14" t="s">
        <v>58</v>
      </c>
      <c r="P20" s="19"/>
    </row>
    <row r="21" spans="1:16">
      <c r="A21" s="20" t="s">
        <v>41</v>
      </c>
      <c r="B21" s="2">
        <f t="shared" si="4"/>
        <v>68</v>
      </c>
      <c r="C21" s="2">
        <f t="shared" si="5"/>
        <v>0.12599999999991951</v>
      </c>
      <c r="D21" s="2" t="s">
        <v>21</v>
      </c>
      <c r="E21" s="2">
        <f t="shared" si="6"/>
        <v>191</v>
      </c>
      <c r="F21" s="2">
        <f t="shared" si="2"/>
        <v>15.101999999999975</v>
      </c>
      <c r="G21" s="2" t="s">
        <v>22</v>
      </c>
      <c r="H21" s="2">
        <v>68.002099999999999</v>
      </c>
      <c r="I21" s="2">
        <v>191.2517</v>
      </c>
      <c r="J21" s="22">
        <v>20</v>
      </c>
      <c r="K21" s="23">
        <v>0.77222222222222225</v>
      </c>
      <c r="L21" s="24" t="s">
        <v>27</v>
      </c>
      <c r="M21" s="25">
        <v>4</v>
      </c>
      <c r="N21" s="2">
        <v>59</v>
      </c>
      <c r="O21" s="2" t="s">
        <v>59</v>
      </c>
      <c r="P21" s="1"/>
    </row>
    <row r="22" spans="1:16">
      <c r="A22" s="13" t="s">
        <v>42</v>
      </c>
      <c r="B22" s="14">
        <f t="shared" si="4"/>
        <v>67</v>
      </c>
      <c r="C22" s="14">
        <f t="shared" si="5"/>
        <v>11.802000000000419</v>
      </c>
      <c r="D22" s="14" t="s">
        <v>21</v>
      </c>
      <c r="E22" s="14">
        <f t="shared" si="6"/>
        <v>191</v>
      </c>
      <c r="F22" s="14">
        <f t="shared" si="2"/>
        <v>7.3620000000005348</v>
      </c>
      <c r="G22" s="14" t="s">
        <v>22</v>
      </c>
      <c r="H22" s="14">
        <v>67.196700000000007</v>
      </c>
      <c r="I22" s="14">
        <v>191.12270000000001</v>
      </c>
      <c r="J22" s="15">
        <v>42634</v>
      </c>
      <c r="K22" s="16">
        <v>0.75486111111111109</v>
      </c>
      <c r="L22" s="17" t="s">
        <v>27</v>
      </c>
      <c r="M22" s="18">
        <v>8</v>
      </c>
      <c r="N22" s="14">
        <v>48</v>
      </c>
      <c r="O22" s="14" t="s">
        <v>60</v>
      </c>
      <c r="P22" s="19"/>
    </row>
    <row r="23" spans="1:16">
      <c r="A23" s="38" t="s">
        <v>43</v>
      </c>
      <c r="B23" s="39">
        <f t="shared" si="4"/>
        <v>65</v>
      </c>
      <c r="C23" s="39">
        <f t="shared" si="5"/>
        <v>3.3720000000002415</v>
      </c>
      <c r="D23" s="39" t="s">
        <v>21</v>
      </c>
      <c r="E23" s="39">
        <f t="shared" si="6"/>
        <v>190</v>
      </c>
      <c r="F23" s="39">
        <f t="shared" si="2"/>
        <v>23.802000000000589</v>
      </c>
      <c r="G23" s="39" t="s">
        <v>22</v>
      </c>
      <c r="H23" s="39">
        <v>65.056200000000004</v>
      </c>
      <c r="I23" s="39">
        <v>190.39670000000001</v>
      </c>
      <c r="J23" s="40">
        <v>42635</v>
      </c>
      <c r="K23" s="41">
        <v>0.75486111111111109</v>
      </c>
      <c r="L23" s="42" t="s">
        <v>27</v>
      </c>
      <c r="M23" s="43">
        <v>8</v>
      </c>
      <c r="N23" s="39">
        <v>51</v>
      </c>
      <c r="O23" s="39" t="s">
        <v>61</v>
      </c>
      <c r="P23" s="44"/>
    </row>
  </sheetData>
  <mergeCells count="3">
    <mergeCell ref="B4:D4"/>
    <mergeCell ref="E4:G4"/>
    <mergeCell ref="J4:K4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2018-10-02T03:09:57Z</dcterms:created>
  <dcterms:modified xsi:type="dcterms:W3CDTF">2018-10-02T03:46:10Z</dcterms:modified>
</cp:coreProperties>
</file>