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31100" yWindow="4060" windowWidth="23960" windowHeight="16600" tabRatio="500"/>
  </bookViews>
  <sheets>
    <sheet name="MR11-03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M71" i="1"/>
  <c r="M70"/>
  <c r="M64"/>
  <c r="M65"/>
  <c r="M66"/>
  <c r="M67"/>
  <c r="M68"/>
  <c r="M69"/>
  <c r="M63"/>
  <c r="M62"/>
  <c r="M56"/>
  <c r="M57"/>
  <c r="M58"/>
  <c r="M59"/>
  <c r="M60"/>
  <c r="M61"/>
  <c r="M55"/>
  <c r="M54"/>
  <c r="M48"/>
  <c r="M49"/>
  <c r="M50"/>
  <c r="M51"/>
  <c r="M52"/>
  <c r="M53"/>
  <c r="M47"/>
  <c r="M46"/>
  <c r="M40"/>
  <c r="M41"/>
  <c r="M42"/>
  <c r="M43"/>
  <c r="M44"/>
  <c r="M45"/>
  <c r="M34"/>
  <c r="M33"/>
  <c r="M27"/>
  <c r="M28"/>
  <c r="M29"/>
  <c r="M30"/>
  <c r="M31"/>
  <c r="M32"/>
  <c r="M26"/>
  <c r="M25"/>
  <c r="M19"/>
  <c r="M20"/>
  <c r="M21"/>
  <c r="M22"/>
  <c r="M23"/>
  <c r="M24"/>
  <c r="M18"/>
  <c r="M17"/>
  <c r="M12"/>
  <c r="M13"/>
  <c r="M14"/>
  <c r="M15"/>
  <c r="M16"/>
  <c r="M10"/>
  <c r="M9"/>
  <c r="M11"/>
  <c r="M8"/>
  <c r="M7"/>
  <c r="M6"/>
  <c r="M5"/>
</calcChain>
</file>

<file path=xl/sharedStrings.xml><?xml version="1.0" encoding="utf-8"?>
<sst xmlns="http://schemas.openxmlformats.org/spreadsheetml/2006/main" count="296" uniqueCount="233">
  <si>
    <t>160° 03.47'</t>
    <phoneticPr fontId="2"/>
  </si>
  <si>
    <t>1000-750</t>
    <phoneticPr fontId="2"/>
  </si>
  <si>
    <t>I110422B-2</t>
  </si>
  <si>
    <t>22:28-22:58</t>
    <phoneticPr fontId="2"/>
  </si>
  <si>
    <t>I110422B-3</t>
  </si>
  <si>
    <t>22:58-23:22</t>
    <phoneticPr fontId="2"/>
  </si>
  <si>
    <t>I110422B-4</t>
  </si>
  <si>
    <t>23:22-23:32</t>
    <phoneticPr fontId="2"/>
  </si>
  <si>
    <t>I110422B-5</t>
  </si>
  <si>
    <t>23:32-23:38</t>
    <phoneticPr fontId="2"/>
  </si>
  <si>
    <t>200-150</t>
    <phoneticPr fontId="2"/>
  </si>
  <si>
    <t>I110422B-6</t>
  </si>
  <si>
    <t>23:38-23:44</t>
    <phoneticPr fontId="2"/>
  </si>
  <si>
    <t>I110422B-7</t>
  </si>
  <si>
    <t>MR11-03_Zooplankton biomass</t>
    <phoneticPr fontId="2"/>
  </si>
  <si>
    <t>Net ID</t>
    <phoneticPr fontId="4"/>
  </si>
  <si>
    <t>Stn.</t>
    <phoneticPr fontId="4"/>
  </si>
  <si>
    <t>Day or Night</t>
    <phoneticPr fontId="2"/>
  </si>
  <si>
    <t>Date</t>
    <phoneticPr fontId="2"/>
  </si>
  <si>
    <t>Time</t>
    <phoneticPr fontId="2"/>
  </si>
  <si>
    <t>Time</t>
    <phoneticPr fontId="2"/>
  </si>
  <si>
    <t>Date</t>
    <phoneticPr fontId="2"/>
  </si>
  <si>
    <t>Location</t>
    <phoneticPr fontId="2"/>
  </si>
  <si>
    <t>Depth</t>
    <phoneticPr fontId="4"/>
  </si>
  <si>
    <t>Filtering vol.</t>
    <phoneticPr fontId="2"/>
  </si>
  <si>
    <t>Dry mass</t>
    <phoneticPr fontId="2"/>
  </si>
  <si>
    <t>(Local time)</t>
    <phoneticPr fontId="2"/>
  </si>
  <si>
    <t>(Local time)</t>
    <phoneticPr fontId="2"/>
  </si>
  <si>
    <t>(UTC)</t>
    <phoneticPr fontId="2"/>
  </si>
  <si>
    <t>(UTC)</t>
    <phoneticPr fontId="2"/>
  </si>
  <si>
    <t>Lat. (N)</t>
    <phoneticPr fontId="2"/>
  </si>
  <si>
    <t>Long. (E)</t>
    <phoneticPr fontId="2"/>
  </si>
  <si>
    <t xml:space="preserve"> (m)</t>
  </si>
  <si>
    <r>
      <t>(m</t>
    </r>
    <r>
      <rPr>
        <vertAlign val="superscript"/>
        <sz val="14"/>
        <rFont val="Times New Roman"/>
      </rPr>
      <t>3</t>
    </r>
    <r>
      <rPr>
        <sz val="14"/>
        <rFont val="Times New Roman"/>
      </rPr>
      <t>)</t>
    </r>
    <phoneticPr fontId="2"/>
  </si>
  <si>
    <r>
      <t>(g 1000m</t>
    </r>
    <r>
      <rPr>
        <vertAlign val="superscript"/>
        <sz val="14"/>
        <rFont val="Times New Roman"/>
      </rPr>
      <t>-3</t>
    </r>
    <r>
      <rPr>
        <sz val="14"/>
        <rFont val="Times New Roman"/>
      </rPr>
      <t>)</t>
    </r>
    <phoneticPr fontId="2"/>
  </si>
  <si>
    <r>
      <t>(g m</t>
    </r>
    <r>
      <rPr>
        <vertAlign val="superscript"/>
        <sz val="14"/>
        <rFont val="Times New Roman"/>
      </rPr>
      <t>-2</t>
    </r>
    <r>
      <rPr>
        <sz val="14"/>
        <rFont val="Times New Roman"/>
      </rPr>
      <t>)</t>
    </r>
    <phoneticPr fontId="2"/>
  </si>
  <si>
    <r>
      <t>(g m</t>
    </r>
    <r>
      <rPr>
        <vertAlign val="superscript"/>
        <sz val="14"/>
        <rFont val="Times New Roman"/>
      </rPr>
      <t>-2</t>
    </r>
    <r>
      <rPr>
        <sz val="14"/>
        <rFont val="Times New Roman"/>
      </rPr>
      <t>)</t>
    </r>
    <phoneticPr fontId="2"/>
  </si>
  <si>
    <t>I110420A-1</t>
    <phoneticPr fontId="2"/>
  </si>
  <si>
    <t>K2</t>
    <phoneticPr fontId="2"/>
  </si>
  <si>
    <t>Night</t>
    <phoneticPr fontId="2"/>
  </si>
  <si>
    <t>22:02-22:20</t>
    <phoneticPr fontId="2"/>
  </si>
  <si>
    <t>11:02-11:20</t>
    <phoneticPr fontId="2"/>
  </si>
  <si>
    <t>47° 01.58'</t>
    <phoneticPr fontId="2"/>
  </si>
  <si>
    <t>160° 06.29'</t>
    <phoneticPr fontId="2"/>
  </si>
  <si>
    <t>400-300</t>
    <phoneticPr fontId="2"/>
  </si>
  <si>
    <t>I110420A-2</t>
  </si>
  <si>
    <t>22:20-22:39</t>
    <phoneticPr fontId="2"/>
  </si>
  <si>
    <t>300-200</t>
    <phoneticPr fontId="2"/>
  </si>
  <si>
    <t>I110420A-3</t>
  </si>
  <si>
    <t>22:39-22:46</t>
    <phoneticPr fontId="2"/>
  </si>
  <si>
    <t>200-150</t>
    <phoneticPr fontId="2"/>
  </si>
  <si>
    <t>I110420A-4</t>
  </si>
  <si>
    <t>22:46-22:58</t>
    <phoneticPr fontId="2"/>
  </si>
  <si>
    <t>150-100</t>
    <phoneticPr fontId="2"/>
  </si>
  <si>
    <t>I110420A-5</t>
  </si>
  <si>
    <t>22:58-23:11</t>
    <phoneticPr fontId="2"/>
  </si>
  <si>
    <t>100-50</t>
    <phoneticPr fontId="2"/>
  </si>
  <si>
    <t>I110420A-6</t>
    <phoneticPr fontId="2"/>
  </si>
  <si>
    <t>MR11-02 S1 B12</t>
    <phoneticPr fontId="2"/>
  </si>
  <si>
    <t>MR11-02 S1 B13</t>
    <phoneticPr fontId="2"/>
  </si>
  <si>
    <t>MR11-02 S1 B14</t>
    <phoneticPr fontId="2"/>
  </si>
  <si>
    <t>MR11-02 S1 B15</t>
    <phoneticPr fontId="2"/>
  </si>
  <si>
    <t>46° 56.88'</t>
    <phoneticPr fontId="2"/>
  </si>
  <si>
    <t>160° 03.84'</t>
    <phoneticPr fontId="2"/>
  </si>
  <si>
    <t>1000-750</t>
    <phoneticPr fontId="2"/>
  </si>
  <si>
    <t>I110423A-2</t>
  </si>
  <si>
    <t>13:15-13:36</t>
    <phoneticPr fontId="2"/>
  </si>
  <si>
    <t>750-500</t>
    <phoneticPr fontId="2"/>
  </si>
  <si>
    <t>I110423A-3</t>
  </si>
  <si>
    <t>13:36-13:51</t>
    <phoneticPr fontId="2"/>
  </si>
  <si>
    <t>I110423A-4</t>
  </si>
  <si>
    <t>13:51-14:07</t>
    <phoneticPr fontId="2"/>
  </si>
  <si>
    <t>I110423A-5</t>
  </si>
  <si>
    <t>14:07-14:13</t>
    <phoneticPr fontId="2"/>
  </si>
  <si>
    <t>I110423A-6</t>
  </si>
  <si>
    <t>14:13-14:21</t>
    <phoneticPr fontId="2"/>
  </si>
  <si>
    <t>I110423A-7</t>
  </si>
  <si>
    <t>14:21-14:29</t>
    <phoneticPr fontId="2"/>
  </si>
  <si>
    <t>I110423A-8</t>
  </si>
  <si>
    <t>14:29-14:37</t>
    <phoneticPr fontId="2"/>
  </si>
  <si>
    <t>3:29-3:37</t>
    <phoneticPr fontId="2"/>
  </si>
  <si>
    <t>47° 00.53'</t>
    <phoneticPr fontId="2"/>
  </si>
  <si>
    <t>160° 03.58'</t>
    <phoneticPr fontId="2"/>
  </si>
  <si>
    <t>Net ID</t>
    <phoneticPr fontId="4"/>
  </si>
  <si>
    <t>Lat. (N)</t>
    <phoneticPr fontId="2"/>
  </si>
  <si>
    <t>Long. (E)</t>
    <phoneticPr fontId="2"/>
  </si>
  <si>
    <r>
      <t>(m</t>
    </r>
    <r>
      <rPr>
        <vertAlign val="superscript"/>
        <sz val="14"/>
        <rFont val="Times New Roman"/>
      </rPr>
      <t>3</t>
    </r>
    <r>
      <rPr>
        <sz val="14"/>
        <rFont val="Times New Roman"/>
      </rPr>
      <t>)</t>
    </r>
    <phoneticPr fontId="2"/>
  </si>
  <si>
    <r>
      <t>(g 1000m</t>
    </r>
    <r>
      <rPr>
        <vertAlign val="superscript"/>
        <sz val="14"/>
        <rFont val="Times New Roman"/>
      </rPr>
      <t>-3</t>
    </r>
    <r>
      <rPr>
        <sz val="14"/>
        <rFont val="Times New Roman"/>
      </rPr>
      <t>)</t>
    </r>
    <phoneticPr fontId="2"/>
  </si>
  <si>
    <t>I110430A-1</t>
    <phoneticPr fontId="2"/>
  </si>
  <si>
    <t>S1</t>
    <phoneticPr fontId="2"/>
  </si>
  <si>
    <t>21:57-22:28</t>
    <phoneticPr fontId="2"/>
  </si>
  <si>
    <t>11:57-12:28</t>
    <phoneticPr fontId="2"/>
  </si>
  <si>
    <t>29° 58.12'</t>
    <phoneticPr fontId="2"/>
  </si>
  <si>
    <t>145° 01.14'</t>
    <phoneticPr fontId="2"/>
  </si>
  <si>
    <t>I110430A-2</t>
  </si>
  <si>
    <t>22:28-22:56</t>
    <phoneticPr fontId="2"/>
  </si>
  <si>
    <t>I110430A-3</t>
  </si>
  <si>
    <t>22:56-23:18</t>
    <phoneticPr fontId="2"/>
  </si>
  <si>
    <t>I110430A-4</t>
  </si>
  <si>
    <t>23:18-23:28</t>
    <phoneticPr fontId="2"/>
  </si>
  <si>
    <t>I110430A-5</t>
  </si>
  <si>
    <t>23:28-23:36</t>
    <phoneticPr fontId="2"/>
  </si>
  <si>
    <t>I110430A-6</t>
  </si>
  <si>
    <t>23:36-23:42</t>
    <phoneticPr fontId="2"/>
  </si>
  <si>
    <t>I110430A-7</t>
  </si>
  <si>
    <t>23:42-23:51</t>
    <phoneticPr fontId="2"/>
  </si>
  <si>
    <t>I110430A-8</t>
  </si>
  <si>
    <t>23:51-0:00</t>
    <phoneticPr fontId="2"/>
  </si>
  <si>
    <t>13:51-14:00</t>
    <phoneticPr fontId="2"/>
  </si>
  <si>
    <t>29° 56.56'</t>
    <phoneticPr fontId="2"/>
  </si>
  <si>
    <t>145° 05.34'</t>
    <phoneticPr fontId="2"/>
  </si>
  <si>
    <t>50-0</t>
    <phoneticPr fontId="2"/>
  </si>
  <si>
    <t>I110501A-1</t>
    <phoneticPr fontId="2"/>
  </si>
  <si>
    <t>23:11-23:18</t>
    <phoneticPr fontId="2"/>
  </si>
  <si>
    <t>50-0</t>
    <phoneticPr fontId="2"/>
  </si>
  <si>
    <t>I110420A-7</t>
    <phoneticPr fontId="2"/>
  </si>
  <si>
    <t>47° 03.68'</t>
    <phoneticPr fontId="2"/>
  </si>
  <si>
    <t>160° 07.40'</t>
    <phoneticPr fontId="2"/>
  </si>
  <si>
    <t>I110422A-1</t>
    <phoneticPr fontId="2"/>
  </si>
  <si>
    <t>Day</t>
    <phoneticPr fontId="2"/>
  </si>
  <si>
    <t>12:01-12:28</t>
    <phoneticPr fontId="2"/>
  </si>
  <si>
    <t>1:01-1:28</t>
    <phoneticPr fontId="2"/>
  </si>
  <si>
    <t>47° 01.96'</t>
    <phoneticPr fontId="2"/>
  </si>
  <si>
    <t>160° 05.39'</t>
    <phoneticPr fontId="2"/>
  </si>
  <si>
    <t>1000-750</t>
    <phoneticPr fontId="2"/>
  </si>
  <si>
    <t>I110422A-3</t>
    <phoneticPr fontId="2"/>
  </si>
  <si>
    <t>12:30-13:02</t>
    <phoneticPr fontId="2"/>
  </si>
  <si>
    <t>750-500</t>
    <phoneticPr fontId="2"/>
  </si>
  <si>
    <t>I110422A-4</t>
  </si>
  <si>
    <t>13:02-13:22</t>
    <phoneticPr fontId="2"/>
  </si>
  <si>
    <t>500-300</t>
    <phoneticPr fontId="2"/>
  </si>
  <si>
    <t>I110422A-5</t>
  </si>
  <si>
    <t>13:22-13:30</t>
    <phoneticPr fontId="2"/>
  </si>
  <si>
    <t>300-200</t>
    <phoneticPr fontId="2"/>
  </si>
  <si>
    <t>I110422A-6</t>
    <phoneticPr fontId="2"/>
  </si>
  <si>
    <t>13:30-13:41</t>
    <phoneticPr fontId="2"/>
  </si>
  <si>
    <t>200-100</t>
    <phoneticPr fontId="2"/>
  </si>
  <si>
    <t>I110422A-7</t>
  </si>
  <si>
    <t>13:41-13:47</t>
    <phoneticPr fontId="2"/>
  </si>
  <si>
    <t>100-50</t>
    <phoneticPr fontId="2"/>
  </si>
  <si>
    <t>I110422A-8</t>
    <phoneticPr fontId="2"/>
  </si>
  <si>
    <t>13:47-13:57</t>
    <phoneticPr fontId="2"/>
  </si>
  <si>
    <t>2:47-2:57</t>
    <phoneticPr fontId="2"/>
  </si>
  <si>
    <t>47° 05.64'</t>
    <phoneticPr fontId="2"/>
  </si>
  <si>
    <t>160° 06.79'</t>
    <phoneticPr fontId="2"/>
  </si>
  <si>
    <t>I110422B-1</t>
    <phoneticPr fontId="2"/>
  </si>
  <si>
    <t>Night</t>
  </si>
  <si>
    <t>21:59-22:28</t>
    <phoneticPr fontId="2"/>
  </si>
  <si>
    <t>10:59-11:28</t>
    <phoneticPr fontId="2"/>
  </si>
  <si>
    <t>47° 01.00'</t>
    <phoneticPr fontId="2"/>
  </si>
  <si>
    <t>13:36-13:43</t>
    <phoneticPr fontId="2"/>
  </si>
  <si>
    <t>I110502A-7</t>
  </si>
  <si>
    <t>13:43-13:49</t>
    <phoneticPr fontId="2"/>
  </si>
  <si>
    <t>100-50</t>
    <phoneticPr fontId="2"/>
  </si>
  <si>
    <t>I110502A-8</t>
  </si>
  <si>
    <t>13:49-13:53</t>
    <phoneticPr fontId="2"/>
  </si>
  <si>
    <t>3:49-3:53</t>
    <phoneticPr fontId="2"/>
  </si>
  <si>
    <t>30° 35.08'</t>
    <phoneticPr fontId="2"/>
  </si>
  <si>
    <t>144° 39.01'</t>
    <phoneticPr fontId="2"/>
  </si>
  <si>
    <t>onboard ID</t>
    <phoneticPr fontId="2"/>
  </si>
  <si>
    <t>MR11-02 K2 B 7</t>
    <phoneticPr fontId="2"/>
  </si>
  <si>
    <t>MR11-02 K2 B 8</t>
    <phoneticPr fontId="2"/>
  </si>
  <si>
    <t>MR11-02 K2 B 9</t>
    <phoneticPr fontId="2"/>
  </si>
  <si>
    <t>MR11-02 K2 B 10</t>
    <phoneticPr fontId="2"/>
  </si>
  <si>
    <t>12:35-13:05</t>
    <phoneticPr fontId="2"/>
  </si>
  <si>
    <t>2:35-3:05</t>
    <phoneticPr fontId="2"/>
  </si>
  <si>
    <t>30° 00.96'</t>
    <phoneticPr fontId="2"/>
  </si>
  <si>
    <t>144° 58.22'</t>
    <phoneticPr fontId="2"/>
  </si>
  <si>
    <t>1000-750</t>
    <phoneticPr fontId="2"/>
  </si>
  <si>
    <t>I110501A-2</t>
  </si>
  <si>
    <t>13:05-13:26</t>
    <phoneticPr fontId="2"/>
  </si>
  <si>
    <t>I110501A-3</t>
  </si>
  <si>
    <t>13:26-13:45</t>
    <phoneticPr fontId="2"/>
  </si>
  <si>
    <t>I110501A-4</t>
  </si>
  <si>
    <t>13:45-13:57</t>
    <phoneticPr fontId="2"/>
  </si>
  <si>
    <t>I110501A-5</t>
  </si>
  <si>
    <t>13:57-14:06</t>
    <phoneticPr fontId="2"/>
  </si>
  <si>
    <t>I110501A-6</t>
  </si>
  <si>
    <t>14:06-14:14</t>
    <phoneticPr fontId="2"/>
  </si>
  <si>
    <t>I110501A-7</t>
  </si>
  <si>
    <t>14:14-14:18</t>
    <phoneticPr fontId="2"/>
  </si>
  <si>
    <t>I110501A-8</t>
  </si>
  <si>
    <t>14:18-14:22</t>
    <phoneticPr fontId="2"/>
  </si>
  <si>
    <t>4:18-4:22</t>
    <phoneticPr fontId="2"/>
  </si>
  <si>
    <t>29° 59.10'</t>
    <phoneticPr fontId="2"/>
  </si>
  <si>
    <t>144° 54.84'</t>
    <phoneticPr fontId="2"/>
  </si>
  <si>
    <t>I110501B-1</t>
    <phoneticPr fontId="2"/>
  </si>
  <si>
    <t>21:58-22:25</t>
    <phoneticPr fontId="2"/>
  </si>
  <si>
    <t>11:58-12:25</t>
    <phoneticPr fontId="2"/>
  </si>
  <si>
    <t>29° 58.09'</t>
    <phoneticPr fontId="2"/>
  </si>
  <si>
    <t>145° 01.64'</t>
    <phoneticPr fontId="2"/>
  </si>
  <si>
    <t>I110501B-2</t>
  </si>
  <si>
    <t>22:25-22:40</t>
    <phoneticPr fontId="2"/>
  </si>
  <si>
    <t>I110501B-3</t>
  </si>
  <si>
    <t>22:40-23:02</t>
    <phoneticPr fontId="2"/>
  </si>
  <si>
    <t>I110501B-4</t>
  </si>
  <si>
    <t>23:02-23:14</t>
    <phoneticPr fontId="2"/>
  </si>
  <si>
    <t>I110501B-5</t>
  </si>
  <si>
    <t>23:14-23:22</t>
    <phoneticPr fontId="2"/>
  </si>
  <si>
    <t>I110501B-6</t>
  </si>
  <si>
    <t>I110501B-7</t>
  </si>
  <si>
    <t>23:32-23:42</t>
    <phoneticPr fontId="2"/>
  </si>
  <si>
    <t>I110501B-8</t>
  </si>
  <si>
    <t>13:42-13:51</t>
    <phoneticPr fontId="2"/>
  </si>
  <si>
    <t>29° 55.14'</t>
    <phoneticPr fontId="2"/>
  </si>
  <si>
    <t>145° 03.33'</t>
    <phoneticPr fontId="2"/>
  </si>
  <si>
    <t>I110502A-1</t>
    <phoneticPr fontId="2"/>
  </si>
  <si>
    <t>11:59-12:24</t>
    <phoneticPr fontId="2"/>
  </si>
  <si>
    <t>1:59-2:24</t>
    <phoneticPr fontId="2"/>
  </si>
  <si>
    <t>30° 38.21'</t>
    <phoneticPr fontId="2"/>
  </si>
  <si>
    <t>144° 41.39'</t>
    <phoneticPr fontId="2"/>
  </si>
  <si>
    <t>1000-750</t>
    <phoneticPr fontId="2"/>
  </si>
  <si>
    <t>I110502A-2</t>
  </si>
  <si>
    <t>12:24-12:56</t>
    <phoneticPr fontId="2"/>
  </si>
  <si>
    <t>I110502A-3</t>
  </si>
  <si>
    <t>12:56-13:14</t>
    <phoneticPr fontId="2"/>
  </si>
  <si>
    <t>I110502A-4</t>
  </si>
  <si>
    <t>13:14-13:29</t>
    <phoneticPr fontId="2"/>
  </si>
  <si>
    <t>I110502A-5</t>
  </si>
  <si>
    <t>13:29-13:36</t>
    <phoneticPr fontId="2"/>
  </si>
  <si>
    <t>200-150</t>
    <phoneticPr fontId="2"/>
  </si>
  <si>
    <t>I110502A-6</t>
  </si>
  <si>
    <t>23:44-23:50</t>
    <phoneticPr fontId="2"/>
  </si>
  <si>
    <t>I110422B-8</t>
  </si>
  <si>
    <t>23:50-23:56</t>
    <phoneticPr fontId="2"/>
  </si>
  <si>
    <t>12:50-12:56</t>
    <phoneticPr fontId="2"/>
  </si>
  <si>
    <t>47° 04.88'</t>
    <phoneticPr fontId="2"/>
  </si>
  <si>
    <t>160° 03.27'</t>
    <phoneticPr fontId="2"/>
  </si>
  <si>
    <t>50-0</t>
    <phoneticPr fontId="2"/>
  </si>
  <si>
    <t>I110423A-1</t>
    <phoneticPr fontId="2"/>
  </si>
  <si>
    <t>Day</t>
  </si>
  <si>
    <t>12:45-13:15</t>
    <phoneticPr fontId="2"/>
  </si>
  <si>
    <t>1:45-2:15</t>
    <phoneticPr fontId="2"/>
  </si>
</sst>
</file>

<file path=xl/styles.xml><?xml version="1.0" encoding="utf-8"?>
<styleSheet xmlns="http://schemas.openxmlformats.org/spreadsheetml/2006/main">
  <numFmts count="1">
    <numFmt numFmtId="176" formatCode="0.0"/>
  </numFmts>
  <fonts count="6">
    <font>
      <sz val="11"/>
      <name val="ＭＳ Ｐゴシック"/>
      <charset val="128"/>
    </font>
    <font>
      <b/>
      <sz val="14"/>
      <name val="Times New Roman"/>
    </font>
    <font>
      <sz val="6"/>
      <name val="ＭＳ Ｐゴシック"/>
      <family val="3"/>
      <charset val="128"/>
    </font>
    <font>
      <sz val="14"/>
      <name val="Times New Roman"/>
    </font>
    <font>
      <sz val="6"/>
      <name val="Osaka"/>
      <family val="3"/>
      <charset val="128"/>
    </font>
    <font>
      <vertAlign val="superscript"/>
      <sz val="14"/>
      <name val="Times New Roman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/>
    <xf numFmtId="0" fontId="3" fillId="0" borderId="0" xfId="0" applyFont="1" applyBorder="1" applyAlignment="1">
      <alignment horizontal="center"/>
    </xf>
    <xf numFmtId="14" fontId="3" fillId="0" borderId="0" xfId="0" applyNumberFormat="1" applyFont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176" fontId="3" fillId="0" borderId="0" xfId="0" applyNumberFormat="1" applyFont="1"/>
    <xf numFmtId="2" fontId="3" fillId="0" borderId="0" xfId="0" applyNumberFormat="1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/>
    </xf>
    <xf numFmtId="20" fontId="3" fillId="0" borderId="5" xfId="0" applyNumberFormat="1" applyFont="1" applyFill="1" applyBorder="1" applyAlignment="1">
      <alignment horizontal="center"/>
    </xf>
    <xf numFmtId="176" fontId="3" fillId="0" borderId="5" xfId="0" applyNumberFormat="1" applyFont="1" applyBorder="1"/>
    <xf numFmtId="2" fontId="3" fillId="0" borderId="5" xfId="0" applyNumberFormat="1" applyFont="1" applyBorder="1"/>
    <xf numFmtId="14" fontId="3" fillId="0" borderId="0" xfId="0" applyNumberFormat="1" applyFont="1" applyFill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176" fontId="3" fillId="0" borderId="1" xfId="0" applyNumberFormat="1" applyFont="1" applyBorder="1"/>
    <xf numFmtId="2" fontId="3" fillId="0" borderId="1" xfId="0" applyNumberFormat="1" applyFont="1" applyBorder="1"/>
    <xf numFmtId="14" fontId="3" fillId="0" borderId="0" xfId="0" applyNumberFormat="1" applyFont="1" applyAlignment="1">
      <alignment horizontal="center"/>
    </xf>
    <xf numFmtId="0" fontId="3" fillId="0" borderId="0" xfId="0" applyFont="1" applyFill="1"/>
    <xf numFmtId="0" fontId="3" fillId="0" borderId="0" xfId="0" applyFont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5" xfId="0" applyFont="1" applyBorder="1" applyAlignment="1">
      <alignment vertical="top"/>
    </xf>
    <xf numFmtId="0" fontId="3" fillId="0" borderId="1" xfId="0" applyFont="1" applyBorder="1" applyAlignment="1">
      <alignment vertical="top"/>
    </xf>
    <xf numFmtId="0" fontId="3" fillId="0" borderId="4" xfId="0" applyFont="1" applyBorder="1" applyAlignment="1">
      <alignment vertical="top"/>
    </xf>
    <xf numFmtId="0" fontId="3" fillId="0" borderId="0" xfId="0" applyFont="1" applyAlignment="1">
      <alignment vertical="top"/>
    </xf>
    <xf numFmtId="0" fontId="3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3" fillId="0" borderId="3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N72"/>
  <sheetViews>
    <sheetView tabSelected="1" topLeftCell="A27" zoomScale="75" workbookViewId="0">
      <selection activeCell="P64" sqref="P64:P65"/>
    </sheetView>
  </sheetViews>
  <sheetFormatPr baseColWidth="12" defaultRowHeight="17"/>
  <cols>
    <col min="1" max="1" width="12.83203125" style="2"/>
    <col min="2" max="2" width="5.33203125" style="2" customWidth="1"/>
    <col min="3" max="3" width="13.83203125" style="2" customWidth="1"/>
    <col min="4" max="4" width="10.83203125" style="2" customWidth="1"/>
    <col min="5" max="5" width="13" style="2" customWidth="1"/>
    <col min="6" max="6" width="10.5" style="2" customWidth="1"/>
    <col min="7" max="7" width="12.83203125" style="2" customWidth="1"/>
    <col min="8" max="8" width="10.5" style="2" customWidth="1"/>
    <col min="9" max="9" width="12.1640625" style="2" customWidth="1"/>
    <col min="10" max="10" width="12.83203125" style="2"/>
    <col min="11" max="11" width="14.33203125" customWidth="1"/>
    <col min="12" max="12" width="15" customWidth="1"/>
    <col min="13" max="13" width="13.1640625" customWidth="1"/>
    <col min="14" max="14" width="18.1640625" bestFit="1" customWidth="1"/>
  </cols>
  <sheetData>
    <row r="1" spans="1:14">
      <c r="A1" s="1" t="s">
        <v>14</v>
      </c>
    </row>
    <row r="2" spans="1:14" ht="18" thickBot="1">
      <c r="A2" s="3"/>
      <c r="B2" s="3"/>
      <c r="C2"/>
      <c r="D2"/>
      <c r="E2"/>
      <c r="F2"/>
      <c r="G2"/>
      <c r="H2"/>
      <c r="I2"/>
      <c r="J2"/>
      <c r="K2" s="4"/>
      <c r="L2" s="4"/>
      <c r="M2" s="4"/>
      <c r="N2" s="4"/>
    </row>
    <row r="3" spans="1:14">
      <c r="A3" s="5" t="s">
        <v>15</v>
      </c>
      <c r="B3" s="5" t="s">
        <v>16</v>
      </c>
      <c r="C3" s="5" t="s">
        <v>17</v>
      </c>
      <c r="D3" s="5" t="s">
        <v>18</v>
      </c>
      <c r="E3" s="5" t="s">
        <v>20</v>
      </c>
      <c r="F3" s="5" t="s">
        <v>21</v>
      </c>
      <c r="G3" s="5" t="s">
        <v>19</v>
      </c>
      <c r="H3" s="38" t="s">
        <v>22</v>
      </c>
      <c r="I3" s="38"/>
      <c r="J3" s="5" t="s">
        <v>23</v>
      </c>
      <c r="K3" s="6" t="s">
        <v>24</v>
      </c>
      <c r="L3" s="38" t="s">
        <v>25</v>
      </c>
      <c r="M3" s="39"/>
      <c r="N3" s="2" t="s">
        <v>159</v>
      </c>
    </row>
    <row r="4" spans="1:14" ht="18" thickBot="1">
      <c r="A4" s="7"/>
      <c r="B4" s="7"/>
      <c r="C4" s="8"/>
      <c r="D4" s="40" t="s">
        <v>27</v>
      </c>
      <c r="E4" s="40"/>
      <c r="F4" s="40" t="s">
        <v>29</v>
      </c>
      <c r="G4" s="40"/>
      <c r="H4" s="9" t="s">
        <v>30</v>
      </c>
      <c r="I4" s="9" t="s">
        <v>31</v>
      </c>
      <c r="J4" s="9" t="s">
        <v>32</v>
      </c>
      <c r="K4" s="9" t="s">
        <v>33</v>
      </c>
      <c r="L4" s="9" t="s">
        <v>34</v>
      </c>
      <c r="M4" s="9" t="s">
        <v>36</v>
      </c>
      <c r="N4" s="10"/>
    </row>
    <row r="5" spans="1:14" ht="18" thickTop="1">
      <c r="A5" s="11" t="s">
        <v>37</v>
      </c>
      <c r="B5" s="11" t="s">
        <v>38</v>
      </c>
      <c r="C5" s="11" t="s">
        <v>39</v>
      </c>
      <c r="D5" s="12">
        <v>39191</v>
      </c>
      <c r="E5" s="11" t="s">
        <v>40</v>
      </c>
      <c r="F5" s="12">
        <v>39191</v>
      </c>
      <c r="G5" s="11" t="s">
        <v>41</v>
      </c>
      <c r="H5" s="13" t="s">
        <v>42</v>
      </c>
      <c r="I5" s="13" t="s">
        <v>43</v>
      </c>
      <c r="J5" s="11" t="s">
        <v>44</v>
      </c>
      <c r="K5" s="14">
        <v>1562.6523638650037</v>
      </c>
      <c r="L5" s="15">
        <v>7.5326286717324393</v>
      </c>
      <c r="M5" s="15">
        <f>L5/1000*100</f>
        <v>0.75326286717324387</v>
      </c>
      <c r="N5" s="36" t="s">
        <v>160</v>
      </c>
    </row>
    <row r="6" spans="1:14" ht="18" thickTop="1">
      <c r="A6" s="16" t="s">
        <v>45</v>
      </c>
      <c r="B6" s="17"/>
      <c r="C6" s="17"/>
      <c r="D6" s="17"/>
      <c r="E6" s="17" t="s">
        <v>46</v>
      </c>
      <c r="F6" s="17"/>
      <c r="G6" s="17"/>
      <c r="H6" s="17"/>
      <c r="I6" s="17"/>
      <c r="J6" s="16" t="s">
        <v>47</v>
      </c>
      <c r="K6" s="14">
        <v>1643.7504054460803</v>
      </c>
      <c r="L6" s="15">
        <v>14.755232862387025</v>
      </c>
      <c r="M6" s="15">
        <f t="shared" ref="M6" si="0">L6/1000*100</f>
        <v>1.4755232862387024</v>
      </c>
      <c r="N6" s="37"/>
    </row>
    <row r="7" spans="1:14" ht="18" thickTop="1">
      <c r="A7" s="17" t="s">
        <v>48</v>
      </c>
      <c r="B7" s="17"/>
      <c r="C7" s="17"/>
      <c r="D7" s="17"/>
      <c r="E7" s="17" t="s">
        <v>49</v>
      </c>
      <c r="F7" s="17"/>
      <c r="G7" s="17"/>
      <c r="H7" s="17"/>
      <c r="I7" s="17"/>
      <c r="J7" s="17" t="s">
        <v>50</v>
      </c>
      <c r="K7" s="14">
        <v>547.94018218341068</v>
      </c>
      <c r="L7" s="15">
        <v>6.0914678436245069</v>
      </c>
      <c r="M7" s="15">
        <f>L7/1000*50</f>
        <v>0.30457339218122537</v>
      </c>
      <c r="N7" s="37"/>
    </row>
    <row r="8" spans="1:14" ht="18" thickTop="1">
      <c r="A8" s="17" t="s">
        <v>51</v>
      </c>
      <c r="B8" s="17"/>
      <c r="C8" s="17"/>
      <c r="D8" s="17"/>
      <c r="E8" s="17" t="s">
        <v>52</v>
      </c>
      <c r="F8" s="17"/>
      <c r="G8" s="17"/>
      <c r="H8" s="17"/>
      <c r="I8" s="17"/>
      <c r="J8" s="17" t="s">
        <v>53</v>
      </c>
      <c r="K8" s="14">
        <v>971.13463509751125</v>
      </c>
      <c r="L8" s="15">
        <v>5.8045092784009249</v>
      </c>
      <c r="M8" s="15">
        <f t="shared" ref="M8:M10" si="1">L8/1000*50</f>
        <v>0.29022546392004622</v>
      </c>
      <c r="N8" s="37"/>
    </row>
    <row r="9" spans="1:14" ht="18" thickTop="1">
      <c r="A9" s="16" t="s">
        <v>54</v>
      </c>
      <c r="B9" s="17"/>
      <c r="C9" s="17"/>
      <c r="D9" s="17"/>
      <c r="E9" s="17" t="s">
        <v>55</v>
      </c>
      <c r="F9" s="17"/>
      <c r="G9" s="17"/>
      <c r="H9" s="17"/>
      <c r="I9" s="17"/>
      <c r="J9" s="16" t="s">
        <v>56</v>
      </c>
      <c r="K9" s="14">
        <v>938.90593428197496</v>
      </c>
      <c r="L9" s="15">
        <v>13.115009236166884</v>
      </c>
      <c r="M9" s="15">
        <f t="shared" si="1"/>
        <v>0.65575046180834418</v>
      </c>
      <c r="N9" s="37"/>
    </row>
    <row r="10" spans="1:14" ht="18" thickTop="1">
      <c r="A10" s="16" t="s">
        <v>57</v>
      </c>
      <c r="B10" s="17"/>
      <c r="C10" s="17"/>
      <c r="D10" s="17"/>
      <c r="E10" s="17" t="s">
        <v>113</v>
      </c>
      <c r="F10" s="17"/>
      <c r="G10" s="17"/>
      <c r="H10" s="18"/>
      <c r="I10" s="18"/>
      <c r="J10" s="16" t="s">
        <v>114</v>
      </c>
      <c r="K10" s="14">
        <v>472.72000341387343</v>
      </c>
      <c r="L10" s="15">
        <v>119.2140793556825</v>
      </c>
      <c r="M10" s="15">
        <f t="shared" si="1"/>
        <v>5.9607039677841245</v>
      </c>
      <c r="N10" s="37"/>
    </row>
    <row r="11" spans="1:14" ht="18" thickTop="1">
      <c r="A11" s="19" t="s">
        <v>115</v>
      </c>
      <c r="B11" s="20"/>
      <c r="C11" s="20"/>
      <c r="D11" s="20"/>
      <c r="E11" s="21">
        <v>0.97083333333333333</v>
      </c>
      <c r="F11" s="20"/>
      <c r="G11" s="21">
        <v>0.51250000000000007</v>
      </c>
      <c r="H11" s="20" t="s">
        <v>116</v>
      </c>
      <c r="I11" s="20" t="s">
        <v>117</v>
      </c>
      <c r="J11" s="19">
        <v>0</v>
      </c>
      <c r="K11" s="22">
        <v>8.8454334523212914</v>
      </c>
      <c r="L11" s="23">
        <v>9722.856484486967</v>
      </c>
      <c r="M11" s="23">
        <f>L11/1000*1</f>
        <v>9.7228564844869663</v>
      </c>
      <c r="N11" s="37"/>
    </row>
    <row r="12" spans="1:14">
      <c r="A12" s="17" t="s">
        <v>118</v>
      </c>
      <c r="B12" s="17" t="s">
        <v>38</v>
      </c>
      <c r="C12" s="17" t="s">
        <v>119</v>
      </c>
      <c r="D12" s="24">
        <v>39193</v>
      </c>
      <c r="E12" s="17" t="s">
        <v>120</v>
      </c>
      <c r="F12" s="24">
        <v>39193</v>
      </c>
      <c r="G12" s="17" t="s">
        <v>121</v>
      </c>
      <c r="H12" s="25" t="s">
        <v>122</v>
      </c>
      <c r="I12" s="25" t="s">
        <v>123</v>
      </c>
      <c r="J12" s="17" t="s">
        <v>124</v>
      </c>
      <c r="K12" s="14">
        <v>2761.260553820523</v>
      </c>
      <c r="L12" s="15">
        <v>6.6378958605118825</v>
      </c>
      <c r="M12" s="15">
        <f>L12/1000*250</f>
        <v>1.6594739651279706</v>
      </c>
      <c r="N12" s="37" t="s">
        <v>161</v>
      </c>
    </row>
    <row r="13" spans="1:14">
      <c r="A13" s="17" t="s">
        <v>125</v>
      </c>
      <c r="B13" s="17"/>
      <c r="C13" s="17"/>
      <c r="D13" s="17"/>
      <c r="E13" s="17" t="s">
        <v>126</v>
      </c>
      <c r="F13" s="17"/>
      <c r="G13" s="17"/>
      <c r="H13" s="17"/>
      <c r="I13" s="17"/>
      <c r="J13" s="17" t="s">
        <v>127</v>
      </c>
      <c r="K13" s="14">
        <v>2947.5957339822626</v>
      </c>
      <c r="L13" s="15">
        <v>4.041585439501687</v>
      </c>
      <c r="M13" s="15">
        <f t="shared" ref="M13" si="2">L13/1000*250</f>
        <v>1.0103963598754218</v>
      </c>
      <c r="N13" s="37"/>
    </row>
    <row r="14" spans="1:14">
      <c r="A14" s="17" t="s">
        <v>128</v>
      </c>
      <c r="B14" s="17"/>
      <c r="C14" s="17"/>
      <c r="D14" s="17"/>
      <c r="E14" s="17" t="s">
        <v>129</v>
      </c>
      <c r="F14" s="17"/>
      <c r="G14" s="17"/>
      <c r="H14" s="17"/>
      <c r="I14" s="17"/>
      <c r="J14" s="17" t="s">
        <v>130</v>
      </c>
      <c r="K14" s="14">
        <v>1893.8974354610775</v>
      </c>
      <c r="L14" s="15">
        <v>7.1231734873307246</v>
      </c>
      <c r="M14" s="15">
        <f>L14/1000*200</f>
        <v>1.4246346974661448</v>
      </c>
      <c r="N14" s="37"/>
    </row>
    <row r="15" spans="1:14">
      <c r="A15" s="16" t="s">
        <v>131</v>
      </c>
      <c r="B15" s="17"/>
      <c r="C15" s="17"/>
      <c r="D15" s="17"/>
      <c r="E15" s="17" t="s">
        <v>132</v>
      </c>
      <c r="F15" s="17"/>
      <c r="G15" s="17"/>
      <c r="H15" s="17"/>
      <c r="I15" s="17"/>
      <c r="J15" s="16" t="s">
        <v>133</v>
      </c>
      <c r="K15" s="14">
        <v>760.67420767018587</v>
      </c>
      <c r="L15" s="15">
        <v>19.239143186967819</v>
      </c>
      <c r="M15" s="15">
        <f>L15/1000*100</f>
        <v>1.923914318696782</v>
      </c>
      <c r="N15" s="37"/>
    </row>
    <row r="16" spans="1:14">
      <c r="A16" s="16" t="s">
        <v>134</v>
      </c>
      <c r="B16" s="17"/>
      <c r="C16" s="17"/>
      <c r="D16" s="17"/>
      <c r="E16" s="17" t="s">
        <v>135</v>
      </c>
      <c r="F16" s="17"/>
      <c r="G16" s="17"/>
      <c r="H16" s="17"/>
      <c r="I16" s="17"/>
      <c r="J16" s="16" t="s">
        <v>136</v>
      </c>
      <c r="K16" s="14">
        <v>1105.3859388057497</v>
      </c>
      <c r="L16" s="15">
        <v>8.3175293598661231</v>
      </c>
      <c r="M16" s="15">
        <f>L16/1000*100</f>
        <v>0.83175293598661237</v>
      </c>
      <c r="N16" s="37"/>
    </row>
    <row r="17" spans="1:14">
      <c r="A17" s="16" t="s">
        <v>137</v>
      </c>
      <c r="B17" s="17"/>
      <c r="C17" s="17"/>
      <c r="D17" s="17"/>
      <c r="E17" s="17" t="s">
        <v>138</v>
      </c>
      <c r="F17" s="17"/>
      <c r="G17" s="17"/>
      <c r="H17" s="17"/>
      <c r="I17" s="17"/>
      <c r="J17" s="16" t="s">
        <v>139</v>
      </c>
      <c r="K17" s="14">
        <v>548.73761771554416</v>
      </c>
      <c r="L17" s="15">
        <v>7.1063471395202251</v>
      </c>
      <c r="M17" s="15">
        <f>L17/1000*50</f>
        <v>0.35531735697601124</v>
      </c>
      <c r="N17" s="37"/>
    </row>
    <row r="18" spans="1:14">
      <c r="A18" s="19" t="s">
        <v>140</v>
      </c>
      <c r="B18" s="20"/>
      <c r="C18" s="20"/>
      <c r="D18" s="20"/>
      <c r="E18" s="20" t="s">
        <v>141</v>
      </c>
      <c r="F18" s="20"/>
      <c r="G18" s="20" t="s">
        <v>142</v>
      </c>
      <c r="H18" s="20" t="s">
        <v>143</v>
      </c>
      <c r="I18" s="20" t="s">
        <v>144</v>
      </c>
      <c r="J18" s="19" t="s">
        <v>114</v>
      </c>
      <c r="K18" s="22">
        <v>816.91790530868275</v>
      </c>
      <c r="L18" s="23">
        <v>15.361739433606974</v>
      </c>
      <c r="M18" s="23">
        <f>L18/1000*50</f>
        <v>0.76808697168034867</v>
      </c>
      <c r="N18" s="37"/>
    </row>
    <row r="19" spans="1:14">
      <c r="A19" s="17" t="s">
        <v>145</v>
      </c>
      <c r="B19" s="17" t="s">
        <v>38</v>
      </c>
      <c r="C19" s="17" t="s">
        <v>146</v>
      </c>
      <c r="D19" s="24">
        <v>39193</v>
      </c>
      <c r="E19" s="17" t="s">
        <v>147</v>
      </c>
      <c r="F19" s="24">
        <v>39193</v>
      </c>
      <c r="G19" s="17" t="s">
        <v>148</v>
      </c>
      <c r="H19" s="25" t="s">
        <v>149</v>
      </c>
      <c r="I19" s="25" t="s">
        <v>0</v>
      </c>
      <c r="J19" s="17" t="s">
        <v>1</v>
      </c>
      <c r="K19" s="14">
        <v>2868.9523884528917</v>
      </c>
      <c r="L19" s="15">
        <v>4.2404886358398226</v>
      </c>
      <c r="M19" s="15">
        <f>L19/1000*250</f>
        <v>1.0601221589599557</v>
      </c>
      <c r="N19" s="37" t="s">
        <v>162</v>
      </c>
    </row>
    <row r="20" spans="1:14">
      <c r="A20" s="16" t="s">
        <v>2</v>
      </c>
      <c r="B20" s="17"/>
      <c r="C20" s="17"/>
      <c r="D20" s="17"/>
      <c r="E20" s="17" t="s">
        <v>3</v>
      </c>
      <c r="F20" s="17"/>
      <c r="G20" s="17"/>
      <c r="H20" s="17"/>
      <c r="I20" s="17"/>
      <c r="J20" s="16" t="s">
        <v>127</v>
      </c>
      <c r="K20" s="14">
        <v>2839.9731687845592</v>
      </c>
      <c r="L20" s="15">
        <v>3.4076378278396842</v>
      </c>
      <c r="M20" s="15">
        <f>L20/1000*250</f>
        <v>0.85190945695992104</v>
      </c>
      <c r="N20" s="37"/>
    </row>
    <row r="21" spans="1:14">
      <c r="A21" s="16" t="s">
        <v>4</v>
      </c>
      <c r="B21" s="17"/>
      <c r="C21" s="17"/>
      <c r="D21" s="17"/>
      <c r="E21" s="17" t="s">
        <v>5</v>
      </c>
      <c r="F21" s="17"/>
      <c r="G21" s="17"/>
      <c r="H21" s="17"/>
      <c r="I21" s="17"/>
      <c r="J21" s="16" t="s">
        <v>130</v>
      </c>
      <c r="K21" s="14">
        <v>2186.0081756773739</v>
      </c>
      <c r="L21" s="15">
        <v>6.7420058918275272</v>
      </c>
      <c r="M21" s="15">
        <f>L21/1000*200</f>
        <v>1.3484011783655054</v>
      </c>
      <c r="N21" s="37"/>
    </row>
    <row r="22" spans="1:14">
      <c r="A22" s="16" t="s">
        <v>6</v>
      </c>
      <c r="B22" s="17"/>
      <c r="C22" s="17"/>
      <c r="D22" s="17"/>
      <c r="E22" s="17" t="s">
        <v>7</v>
      </c>
      <c r="F22" s="17"/>
      <c r="G22" s="17"/>
      <c r="H22" s="17"/>
      <c r="I22" s="17"/>
      <c r="J22" s="16" t="s">
        <v>133</v>
      </c>
      <c r="K22" s="14">
        <v>986.99570595046362</v>
      </c>
      <c r="L22" s="15">
        <v>13.40747474403314</v>
      </c>
      <c r="M22" s="15">
        <f>L22/1000*100</f>
        <v>1.3407474744033139</v>
      </c>
      <c r="N22" s="37"/>
    </row>
    <row r="23" spans="1:14">
      <c r="A23" s="16" t="s">
        <v>8</v>
      </c>
      <c r="B23" s="17"/>
      <c r="C23" s="17"/>
      <c r="D23" s="17"/>
      <c r="E23" s="17" t="s">
        <v>9</v>
      </c>
      <c r="F23" s="17"/>
      <c r="G23" s="17"/>
      <c r="H23" s="17"/>
      <c r="I23" s="17"/>
      <c r="J23" s="16" t="s">
        <v>10</v>
      </c>
      <c r="K23" s="14">
        <v>502.46176341624539</v>
      </c>
      <c r="L23" s="15">
        <v>10.774790032162196</v>
      </c>
      <c r="M23" s="15">
        <f>L23/1000*50</f>
        <v>0.53873950160810979</v>
      </c>
      <c r="N23" s="37"/>
    </row>
    <row r="24" spans="1:14">
      <c r="A24" s="16" t="s">
        <v>11</v>
      </c>
      <c r="B24" s="17"/>
      <c r="C24" s="17"/>
      <c r="D24" s="17"/>
      <c r="E24" s="17" t="s">
        <v>12</v>
      </c>
      <c r="F24" s="17"/>
      <c r="G24" s="17"/>
      <c r="H24" s="17"/>
      <c r="I24" s="17"/>
      <c r="J24" s="16" t="s">
        <v>53</v>
      </c>
      <c r="K24" s="14">
        <v>571.46682980066703</v>
      </c>
      <c r="L24" s="15">
        <v>11.142693972668731</v>
      </c>
      <c r="M24" s="15">
        <f>L24/1000*50</f>
        <v>0.55713469863343656</v>
      </c>
      <c r="N24" s="37"/>
    </row>
    <row r="25" spans="1:14">
      <c r="A25" s="16" t="s">
        <v>13</v>
      </c>
      <c r="B25" s="17"/>
      <c r="C25" s="17"/>
      <c r="D25" s="17"/>
      <c r="E25" s="17" t="s">
        <v>222</v>
      </c>
      <c r="F25" s="17"/>
      <c r="G25" s="17"/>
      <c r="H25" s="17"/>
      <c r="I25" s="17"/>
      <c r="J25" s="16" t="s">
        <v>56</v>
      </c>
      <c r="K25" s="14">
        <v>557.14095450883963</v>
      </c>
      <c r="L25" s="15">
        <v>12.305683049353398</v>
      </c>
      <c r="M25" s="15">
        <f>L25/1000*50</f>
        <v>0.61528415246766988</v>
      </c>
      <c r="N25" s="37"/>
    </row>
    <row r="26" spans="1:14">
      <c r="A26" s="19" t="s">
        <v>223</v>
      </c>
      <c r="B26" s="20"/>
      <c r="C26" s="20"/>
      <c r="D26" s="20"/>
      <c r="E26" s="20" t="s">
        <v>224</v>
      </c>
      <c r="F26" s="20"/>
      <c r="G26" s="20" t="s">
        <v>225</v>
      </c>
      <c r="H26" s="20" t="s">
        <v>226</v>
      </c>
      <c r="I26" s="20" t="s">
        <v>227</v>
      </c>
      <c r="J26" s="19" t="s">
        <v>228</v>
      </c>
      <c r="K26" s="22">
        <v>550.70558602087112</v>
      </c>
      <c r="L26" s="23">
        <v>238.03993154889088</v>
      </c>
      <c r="M26" s="23">
        <f>L26/1000*50</f>
        <v>11.901996577444544</v>
      </c>
      <c r="N26" s="37"/>
    </row>
    <row r="27" spans="1:14">
      <c r="A27" s="17" t="s">
        <v>229</v>
      </c>
      <c r="B27" s="17" t="s">
        <v>38</v>
      </c>
      <c r="C27" s="17" t="s">
        <v>230</v>
      </c>
      <c r="D27" s="24">
        <v>39194</v>
      </c>
      <c r="E27" s="17" t="s">
        <v>231</v>
      </c>
      <c r="F27" s="24">
        <v>39194</v>
      </c>
      <c r="G27" s="17" t="s">
        <v>232</v>
      </c>
      <c r="H27" s="25" t="s">
        <v>62</v>
      </c>
      <c r="I27" s="25" t="s">
        <v>63</v>
      </c>
      <c r="J27" s="17" t="s">
        <v>64</v>
      </c>
      <c r="K27" s="14">
        <v>2992.4684846421123</v>
      </c>
      <c r="L27" s="15">
        <v>4.713914305997128</v>
      </c>
      <c r="M27" s="15">
        <f>L27/1000*250</f>
        <v>1.178478576499282</v>
      </c>
      <c r="N27" s="33" t="s">
        <v>163</v>
      </c>
    </row>
    <row r="28" spans="1:14">
      <c r="A28" s="17" t="s">
        <v>65</v>
      </c>
      <c r="B28" s="17"/>
      <c r="C28" s="17"/>
      <c r="D28" s="17"/>
      <c r="E28" s="17" t="s">
        <v>66</v>
      </c>
      <c r="F28" s="17"/>
      <c r="G28" s="17"/>
      <c r="H28" s="17"/>
      <c r="I28" s="17"/>
      <c r="J28" s="17" t="s">
        <v>67</v>
      </c>
      <c r="K28" s="14">
        <v>1966.4612684846734</v>
      </c>
      <c r="L28" s="15">
        <v>3.9717232803768656</v>
      </c>
      <c r="M28" s="15">
        <f>L28/1000*250</f>
        <v>0.9929308200942164</v>
      </c>
      <c r="N28" s="33"/>
    </row>
    <row r="29" spans="1:14">
      <c r="A29" s="17" t="s">
        <v>68</v>
      </c>
      <c r="B29" s="17"/>
      <c r="C29" s="17"/>
      <c r="D29" s="17"/>
      <c r="E29" s="17" t="s">
        <v>69</v>
      </c>
      <c r="F29" s="17"/>
      <c r="G29" s="17"/>
      <c r="H29" s="17"/>
      <c r="I29" s="17"/>
      <c r="J29" s="17" t="s">
        <v>130</v>
      </c>
      <c r="K29" s="14">
        <v>1375.4719583265733</v>
      </c>
      <c r="L29" s="15">
        <v>8.366117484503345</v>
      </c>
      <c r="M29" s="15">
        <f>L29/1000*200</f>
        <v>1.673223496900669</v>
      </c>
      <c r="N29" s="33"/>
    </row>
    <row r="30" spans="1:14">
      <c r="A30" s="16" t="s">
        <v>70</v>
      </c>
      <c r="B30" s="17"/>
      <c r="C30" s="17"/>
      <c r="D30" s="17"/>
      <c r="E30" s="17" t="s">
        <v>71</v>
      </c>
      <c r="F30" s="17"/>
      <c r="G30" s="17"/>
      <c r="H30" s="17"/>
      <c r="I30" s="17"/>
      <c r="J30" s="16" t="s">
        <v>133</v>
      </c>
      <c r="K30" s="14">
        <v>1440.5173723552807</v>
      </c>
      <c r="L30" s="15">
        <v>13.4070719108528</v>
      </c>
      <c r="M30" s="15">
        <f>L30/1000*100</f>
        <v>1.3407071910852799</v>
      </c>
      <c r="N30" s="33"/>
    </row>
    <row r="31" spans="1:14">
      <c r="A31" s="16" t="s">
        <v>72</v>
      </c>
      <c r="B31" s="17"/>
      <c r="C31" s="17"/>
      <c r="D31" s="17"/>
      <c r="E31" s="17" t="s">
        <v>73</v>
      </c>
      <c r="F31" s="17"/>
      <c r="G31" s="17"/>
      <c r="H31" s="17"/>
      <c r="I31" s="17"/>
      <c r="J31" s="16" t="s">
        <v>10</v>
      </c>
      <c r="K31" s="14">
        <v>603.4046719053523</v>
      </c>
      <c r="L31" s="15">
        <v>9.6070850457539851</v>
      </c>
      <c r="M31" s="15">
        <f>L31/1000*50</f>
        <v>0.48035425228769923</v>
      </c>
      <c r="N31" s="33"/>
    </row>
    <row r="32" spans="1:14">
      <c r="A32" s="17" t="s">
        <v>74</v>
      </c>
      <c r="B32" s="17"/>
      <c r="C32" s="17"/>
      <c r="D32" s="17"/>
      <c r="E32" s="17" t="s">
        <v>75</v>
      </c>
      <c r="F32" s="17"/>
      <c r="G32" s="17"/>
      <c r="H32" s="17"/>
      <c r="I32" s="17"/>
      <c r="J32" s="17" t="s">
        <v>53</v>
      </c>
      <c r="K32" s="14">
        <v>617.57257450606437</v>
      </c>
      <c r="L32" s="15">
        <v>1.9662790255399787</v>
      </c>
      <c r="M32" s="15">
        <f>L32/1000*50</f>
        <v>9.8313951276998934E-2</v>
      </c>
      <c r="N32" s="33"/>
    </row>
    <row r="33" spans="1:14">
      <c r="A33" s="16" t="s">
        <v>76</v>
      </c>
      <c r="B33" s="17"/>
      <c r="C33" s="17"/>
      <c r="D33" s="17"/>
      <c r="E33" s="17" t="s">
        <v>77</v>
      </c>
      <c r="F33" s="17"/>
      <c r="G33" s="17"/>
      <c r="H33" s="17"/>
      <c r="I33" s="17"/>
      <c r="J33" s="16" t="s">
        <v>56</v>
      </c>
      <c r="K33" s="14">
        <v>759.89976167237694</v>
      </c>
      <c r="L33" s="15">
        <v>5.7622336798255782</v>
      </c>
      <c r="M33" s="15">
        <f>L33/1000*50</f>
        <v>0.2881116839912789</v>
      </c>
      <c r="N33" s="33"/>
    </row>
    <row r="34" spans="1:14" ht="18" thickBot="1">
      <c r="A34" s="26" t="s">
        <v>78</v>
      </c>
      <c r="B34" s="27"/>
      <c r="C34" s="27"/>
      <c r="D34" s="27"/>
      <c r="E34" s="27" t="s">
        <v>79</v>
      </c>
      <c r="F34" s="27"/>
      <c r="G34" s="27" t="s">
        <v>80</v>
      </c>
      <c r="H34" s="27" t="s">
        <v>81</v>
      </c>
      <c r="I34" s="27" t="s">
        <v>82</v>
      </c>
      <c r="J34" s="26" t="s">
        <v>114</v>
      </c>
      <c r="K34" s="28">
        <v>753.82148660852795</v>
      </c>
      <c r="L34" s="29">
        <v>246.24355142107729</v>
      </c>
      <c r="M34" s="29">
        <f>L34/1000*50</f>
        <v>12.312177571053864</v>
      </c>
      <c r="N34" s="35"/>
    </row>
    <row r="35" spans="1:14">
      <c r="L35" s="2"/>
    </row>
    <row r="36" spans="1:14">
      <c r="L36" s="2"/>
    </row>
    <row r="37" spans="1:14" ht="18" thickBot="1">
      <c r="A37" s="3"/>
      <c r="B37" s="3"/>
      <c r="C37" s="3"/>
      <c r="D37"/>
      <c r="E37"/>
      <c r="F37"/>
      <c r="G37"/>
      <c r="H37"/>
      <c r="I37"/>
      <c r="J37"/>
      <c r="K37" s="4"/>
      <c r="L37" s="4"/>
      <c r="M37" s="4"/>
      <c r="N37" s="4"/>
    </row>
    <row r="38" spans="1:14">
      <c r="A38" s="5" t="s">
        <v>83</v>
      </c>
      <c r="B38" s="5" t="s">
        <v>16</v>
      </c>
      <c r="C38" s="5" t="s">
        <v>17</v>
      </c>
      <c r="D38" s="5" t="s">
        <v>18</v>
      </c>
      <c r="E38" s="5" t="s">
        <v>19</v>
      </c>
      <c r="F38" s="5" t="s">
        <v>18</v>
      </c>
      <c r="G38" s="5" t="s">
        <v>19</v>
      </c>
      <c r="H38" s="38" t="s">
        <v>22</v>
      </c>
      <c r="I38" s="38"/>
      <c r="J38" s="5" t="s">
        <v>23</v>
      </c>
      <c r="K38" s="6" t="s">
        <v>24</v>
      </c>
      <c r="L38" s="38" t="s">
        <v>25</v>
      </c>
      <c r="M38" s="39"/>
      <c r="N38" s="2" t="s">
        <v>159</v>
      </c>
    </row>
    <row r="39" spans="1:14" ht="18" thickBot="1">
      <c r="A39" s="7"/>
      <c r="B39" s="7"/>
      <c r="C39" s="7"/>
      <c r="D39" s="40" t="s">
        <v>26</v>
      </c>
      <c r="E39" s="40"/>
      <c r="F39" s="40" t="s">
        <v>28</v>
      </c>
      <c r="G39" s="40"/>
      <c r="H39" s="9" t="s">
        <v>84</v>
      </c>
      <c r="I39" s="9" t="s">
        <v>85</v>
      </c>
      <c r="J39" s="9" t="s">
        <v>32</v>
      </c>
      <c r="K39" s="9" t="s">
        <v>86</v>
      </c>
      <c r="L39" s="9" t="s">
        <v>87</v>
      </c>
      <c r="M39" s="9" t="s">
        <v>35</v>
      </c>
      <c r="N39" s="10"/>
    </row>
    <row r="40" spans="1:14" ht="18" thickTop="1">
      <c r="A40" s="11" t="s">
        <v>88</v>
      </c>
      <c r="B40" s="11" t="s">
        <v>89</v>
      </c>
      <c r="C40" s="11" t="s">
        <v>146</v>
      </c>
      <c r="D40" s="12">
        <v>39201</v>
      </c>
      <c r="E40" s="11" t="s">
        <v>90</v>
      </c>
      <c r="F40" s="12">
        <v>39201</v>
      </c>
      <c r="G40" s="11" t="s">
        <v>91</v>
      </c>
      <c r="H40" s="13" t="s">
        <v>92</v>
      </c>
      <c r="I40" s="13" t="s">
        <v>93</v>
      </c>
      <c r="J40" s="11" t="s">
        <v>1</v>
      </c>
      <c r="K40" s="14">
        <v>3085.6165506720095</v>
      </c>
      <c r="L40" s="15">
        <v>0.75026820798449911</v>
      </c>
      <c r="M40" s="15">
        <f>L40/1000*250</f>
        <v>0.18756705199612478</v>
      </c>
      <c r="N40" s="36" t="s">
        <v>58</v>
      </c>
    </row>
    <row r="41" spans="1:14" ht="18" thickTop="1">
      <c r="A41" s="17" t="s">
        <v>94</v>
      </c>
      <c r="B41" s="17"/>
      <c r="C41" s="17"/>
      <c r="D41" s="17"/>
      <c r="E41" s="17" t="s">
        <v>95</v>
      </c>
      <c r="F41" s="17"/>
      <c r="G41" s="17"/>
      <c r="H41" s="17"/>
      <c r="I41" s="17"/>
      <c r="J41" s="17" t="s">
        <v>127</v>
      </c>
      <c r="K41" s="14">
        <v>2662.4247937182922</v>
      </c>
      <c r="L41" s="15">
        <v>1.2639605850801237</v>
      </c>
      <c r="M41" s="15">
        <f t="shared" ref="M41" si="3">L41/1000*250</f>
        <v>0.31599014627003091</v>
      </c>
      <c r="N41" s="33"/>
    </row>
    <row r="42" spans="1:14" ht="18" thickTop="1">
      <c r="A42" s="17" t="s">
        <v>96</v>
      </c>
      <c r="B42" s="17"/>
      <c r="C42" s="17"/>
      <c r="D42" s="17"/>
      <c r="E42" s="17" t="s">
        <v>97</v>
      </c>
      <c r="F42" s="17"/>
      <c r="G42" s="17"/>
      <c r="H42" s="17"/>
      <c r="I42" s="17"/>
      <c r="J42" s="17" t="s">
        <v>130</v>
      </c>
      <c r="K42" s="14">
        <v>2154.6443443107942</v>
      </c>
      <c r="L42" s="15">
        <v>1.0608897036931502</v>
      </c>
      <c r="M42" s="15">
        <f>L42/1000*200</f>
        <v>0.21217794073863003</v>
      </c>
      <c r="N42" s="33"/>
    </row>
    <row r="43" spans="1:14" ht="18" thickTop="1">
      <c r="A43" s="17" t="s">
        <v>98</v>
      </c>
      <c r="B43" s="17"/>
      <c r="C43" s="17"/>
      <c r="D43" s="17"/>
      <c r="E43" s="17" t="s">
        <v>99</v>
      </c>
      <c r="F43" s="17"/>
      <c r="G43" s="17"/>
      <c r="H43" s="17"/>
      <c r="I43" s="17"/>
      <c r="J43" s="17" t="s">
        <v>133</v>
      </c>
      <c r="K43" s="14">
        <v>1043.2017385900945</v>
      </c>
      <c r="L43" s="15">
        <v>1.271930395546792</v>
      </c>
      <c r="M43" s="15">
        <f>L43/1000*100</f>
        <v>0.1271930395546792</v>
      </c>
      <c r="N43" s="33"/>
    </row>
    <row r="44" spans="1:14" ht="18" thickTop="1">
      <c r="A44" s="17" t="s">
        <v>100</v>
      </c>
      <c r="B44" s="17"/>
      <c r="C44" s="17"/>
      <c r="D44" s="17"/>
      <c r="E44" s="17" t="s">
        <v>101</v>
      </c>
      <c r="F44" s="17"/>
      <c r="G44" s="17"/>
      <c r="H44" s="17"/>
      <c r="I44" s="17"/>
      <c r="J44" s="17" t="s">
        <v>10</v>
      </c>
      <c r="K44" s="14">
        <v>789.04578099411754</v>
      </c>
      <c r="L44" s="15">
        <v>1.5364380992856965</v>
      </c>
      <c r="M44" s="15">
        <f>L44/1000*50</f>
        <v>7.6821904964284829E-2</v>
      </c>
      <c r="N44" s="33"/>
    </row>
    <row r="45" spans="1:14" ht="18" thickTop="1">
      <c r="A45" s="17" t="s">
        <v>102</v>
      </c>
      <c r="B45" s="17"/>
      <c r="C45" s="17"/>
      <c r="D45" s="17"/>
      <c r="E45" s="17" t="s">
        <v>103</v>
      </c>
      <c r="F45" s="17"/>
      <c r="G45" s="17"/>
      <c r="H45" s="17"/>
      <c r="I45" s="17"/>
      <c r="J45" s="17" t="s">
        <v>53</v>
      </c>
      <c r="K45" s="14">
        <v>656.21349656744246</v>
      </c>
      <c r="L45" s="15">
        <v>2.6374343244281704</v>
      </c>
      <c r="M45" s="15">
        <f t="shared" ref="M45:M47" si="4">L45/1000*50</f>
        <v>0.1318717162214085</v>
      </c>
      <c r="N45" s="33"/>
    </row>
    <row r="46" spans="1:14" ht="18" thickTop="1">
      <c r="A46" s="17" t="s">
        <v>104</v>
      </c>
      <c r="B46" s="17"/>
      <c r="C46" s="17"/>
      <c r="D46" s="17"/>
      <c r="E46" s="17" t="s">
        <v>105</v>
      </c>
      <c r="F46" s="17"/>
      <c r="G46" s="17"/>
      <c r="H46" s="17"/>
      <c r="I46" s="17"/>
      <c r="J46" s="17" t="s">
        <v>56</v>
      </c>
      <c r="K46" s="14">
        <v>831.58543890437181</v>
      </c>
      <c r="L46" s="15">
        <v>2.3948471279437764</v>
      </c>
      <c r="M46" s="15">
        <f t="shared" si="4"/>
        <v>0.11974235639718883</v>
      </c>
      <c r="N46" s="33"/>
    </row>
    <row r="47" spans="1:14" ht="18" thickTop="1">
      <c r="A47" s="19" t="s">
        <v>106</v>
      </c>
      <c r="B47" s="20"/>
      <c r="C47" s="20"/>
      <c r="D47" s="20"/>
      <c r="E47" s="20" t="s">
        <v>107</v>
      </c>
      <c r="F47" s="20"/>
      <c r="G47" s="20" t="s">
        <v>108</v>
      </c>
      <c r="H47" s="20" t="s">
        <v>109</v>
      </c>
      <c r="I47" s="20" t="s">
        <v>110</v>
      </c>
      <c r="J47" s="19" t="s">
        <v>111</v>
      </c>
      <c r="K47" s="22">
        <v>886.47520058045939</v>
      </c>
      <c r="L47" s="23">
        <v>10.186680906681929</v>
      </c>
      <c r="M47" s="23">
        <f t="shared" si="4"/>
        <v>0.50933404533409643</v>
      </c>
      <c r="N47" s="34"/>
    </row>
    <row r="48" spans="1:14">
      <c r="A48" s="17" t="s">
        <v>112</v>
      </c>
      <c r="B48" s="17" t="s">
        <v>89</v>
      </c>
      <c r="C48" s="17" t="s">
        <v>230</v>
      </c>
      <c r="D48" s="24">
        <v>39202</v>
      </c>
      <c r="E48" s="17" t="s">
        <v>164</v>
      </c>
      <c r="F48" s="24">
        <v>39202</v>
      </c>
      <c r="G48" s="17" t="s">
        <v>165</v>
      </c>
      <c r="H48" s="25" t="s">
        <v>166</v>
      </c>
      <c r="I48" s="25" t="s">
        <v>167</v>
      </c>
      <c r="J48" s="17" t="s">
        <v>168</v>
      </c>
      <c r="K48" s="14">
        <v>2749.4703718428441</v>
      </c>
      <c r="L48" s="15">
        <v>0.76096110051830357</v>
      </c>
      <c r="M48" s="15">
        <f>L48/1000*250</f>
        <v>0.19024027512957589</v>
      </c>
      <c r="N48" s="33" t="s">
        <v>59</v>
      </c>
    </row>
    <row r="49" spans="1:14">
      <c r="A49" s="16" t="s">
        <v>169</v>
      </c>
      <c r="B49" s="17"/>
      <c r="C49" s="17"/>
      <c r="D49" s="17"/>
      <c r="E49" s="17" t="s">
        <v>170</v>
      </c>
      <c r="F49" s="17"/>
      <c r="G49" s="17"/>
      <c r="H49" s="17"/>
      <c r="I49" s="17"/>
      <c r="J49" s="16" t="s">
        <v>127</v>
      </c>
      <c r="K49" s="14">
        <v>2032.0916974623774</v>
      </c>
      <c r="L49" s="15">
        <v>2.9261671643191636</v>
      </c>
      <c r="M49" s="15">
        <f t="shared" ref="M49" si="5">L49/1000*250</f>
        <v>0.73154179107979089</v>
      </c>
      <c r="N49" s="33"/>
    </row>
    <row r="50" spans="1:14">
      <c r="A50" s="17" t="s">
        <v>171</v>
      </c>
      <c r="B50" s="17"/>
      <c r="C50" s="17"/>
      <c r="D50" s="17"/>
      <c r="E50" s="17" t="s">
        <v>172</v>
      </c>
      <c r="F50" s="17"/>
      <c r="G50" s="17"/>
      <c r="H50" s="17"/>
      <c r="I50" s="17"/>
      <c r="J50" s="17" t="s">
        <v>130</v>
      </c>
      <c r="K50" s="14">
        <v>1611.7837093399551</v>
      </c>
      <c r="L50" s="15">
        <v>6.7034304524796093</v>
      </c>
      <c r="M50" s="15">
        <f>L50/1000*200</f>
        <v>1.3406860904959219</v>
      </c>
      <c r="N50" s="33"/>
    </row>
    <row r="51" spans="1:14">
      <c r="A51" s="17" t="s">
        <v>173</v>
      </c>
      <c r="B51" s="17"/>
      <c r="C51" s="17"/>
      <c r="D51" s="17"/>
      <c r="E51" s="17" t="s">
        <v>174</v>
      </c>
      <c r="F51" s="17"/>
      <c r="G51" s="17"/>
      <c r="H51" s="17"/>
      <c r="I51" s="17"/>
      <c r="J51" s="17" t="s">
        <v>133</v>
      </c>
      <c r="K51" s="14">
        <v>978.07827007726951</v>
      </c>
      <c r="L51" s="15">
        <v>2.5964384218446797</v>
      </c>
      <c r="M51" s="15">
        <f>L51/1000*100</f>
        <v>0.25964384218446795</v>
      </c>
      <c r="N51" s="33"/>
    </row>
    <row r="52" spans="1:14">
      <c r="A52" s="17" t="s">
        <v>175</v>
      </c>
      <c r="B52" s="17"/>
      <c r="C52" s="17"/>
      <c r="D52" s="17"/>
      <c r="E52" s="17" t="s">
        <v>176</v>
      </c>
      <c r="F52" s="17"/>
      <c r="G52" s="17"/>
      <c r="H52" s="17"/>
      <c r="I52" s="17"/>
      <c r="J52" s="17" t="s">
        <v>10</v>
      </c>
      <c r="K52" s="14">
        <v>750.85908949456723</v>
      </c>
      <c r="L52" s="15">
        <v>2.7263704051022364</v>
      </c>
      <c r="M52" s="15">
        <f>L52/1000*50</f>
        <v>0.13631852025511182</v>
      </c>
      <c r="N52" s="33"/>
    </row>
    <row r="53" spans="1:14">
      <c r="A53" s="17" t="s">
        <v>177</v>
      </c>
      <c r="B53" s="17"/>
      <c r="C53" s="17"/>
      <c r="D53" s="17"/>
      <c r="E53" s="17" t="s">
        <v>178</v>
      </c>
      <c r="F53" s="17"/>
      <c r="G53" s="17"/>
      <c r="H53" s="17"/>
      <c r="I53" s="17"/>
      <c r="J53" s="17" t="s">
        <v>53</v>
      </c>
      <c r="K53" s="14">
        <v>600.71748418959282</v>
      </c>
      <c r="L53" s="15">
        <v>3.3711687328895037</v>
      </c>
      <c r="M53" s="15">
        <f t="shared" ref="M53:M55" si="6">L53/1000*50</f>
        <v>0.1685584366444752</v>
      </c>
      <c r="N53" s="33"/>
    </row>
    <row r="54" spans="1:14">
      <c r="A54" s="17" t="s">
        <v>179</v>
      </c>
      <c r="B54" s="17"/>
      <c r="C54" s="17"/>
      <c r="D54" s="17"/>
      <c r="E54" s="17" t="s">
        <v>180</v>
      </c>
      <c r="F54" s="17"/>
      <c r="G54" s="17"/>
      <c r="H54" s="17"/>
      <c r="I54" s="17"/>
      <c r="J54" s="17" t="s">
        <v>139</v>
      </c>
      <c r="K54" s="14">
        <v>208.77065065917324</v>
      </c>
      <c r="L54" s="15">
        <v>7.0205270490476339</v>
      </c>
      <c r="M54" s="15">
        <f t="shared" si="6"/>
        <v>0.35102635245238167</v>
      </c>
      <c r="N54" s="33"/>
    </row>
    <row r="55" spans="1:14">
      <c r="A55" s="19" t="s">
        <v>181</v>
      </c>
      <c r="B55" s="20"/>
      <c r="C55" s="20"/>
      <c r="D55" s="20"/>
      <c r="E55" s="20" t="s">
        <v>182</v>
      </c>
      <c r="F55" s="20"/>
      <c r="G55" s="20" t="s">
        <v>183</v>
      </c>
      <c r="H55" s="20" t="s">
        <v>184</v>
      </c>
      <c r="I55" s="20" t="s">
        <v>185</v>
      </c>
      <c r="J55" s="19" t="s">
        <v>114</v>
      </c>
      <c r="K55" s="22">
        <v>403.38043049236842</v>
      </c>
      <c r="L55" s="23">
        <v>6.2593021602910106</v>
      </c>
      <c r="M55" s="23">
        <f t="shared" si="6"/>
        <v>0.31296510801455057</v>
      </c>
      <c r="N55" s="34"/>
    </row>
    <row r="56" spans="1:14">
      <c r="A56" s="17" t="s">
        <v>186</v>
      </c>
      <c r="B56" s="17" t="s">
        <v>89</v>
      </c>
      <c r="C56" s="17" t="s">
        <v>146</v>
      </c>
      <c r="D56" s="24">
        <v>39202</v>
      </c>
      <c r="E56" s="17" t="s">
        <v>187</v>
      </c>
      <c r="F56" s="30">
        <v>39202</v>
      </c>
      <c r="G56" s="17" t="s">
        <v>188</v>
      </c>
      <c r="H56" s="25" t="s">
        <v>189</v>
      </c>
      <c r="I56" s="25" t="s">
        <v>190</v>
      </c>
      <c r="J56" s="17" t="s">
        <v>1</v>
      </c>
      <c r="K56" s="14">
        <v>2536.26744944354</v>
      </c>
      <c r="L56" s="15">
        <v>0.71055597878504329</v>
      </c>
      <c r="M56" s="15">
        <f>L56/1000*250</f>
        <v>0.17763899469626082</v>
      </c>
      <c r="N56" s="33" t="s">
        <v>60</v>
      </c>
    </row>
    <row r="57" spans="1:14">
      <c r="A57" s="17" t="s">
        <v>191</v>
      </c>
      <c r="B57" s="17"/>
      <c r="C57" s="17"/>
      <c r="D57" s="17"/>
      <c r="E57" s="17" t="s">
        <v>192</v>
      </c>
      <c r="F57" s="17"/>
      <c r="G57" s="17"/>
      <c r="H57" s="17"/>
      <c r="I57" s="17"/>
      <c r="J57" s="17" t="s">
        <v>127</v>
      </c>
      <c r="K57" s="14">
        <v>1375.3064631272748</v>
      </c>
      <c r="L57" s="15">
        <v>1.3852330742836729</v>
      </c>
      <c r="M57" s="15">
        <f>L57/1000*250</f>
        <v>0.34630826857091823</v>
      </c>
      <c r="N57" s="33"/>
    </row>
    <row r="58" spans="1:14">
      <c r="A58" s="17" t="s">
        <v>193</v>
      </c>
      <c r="B58" s="17"/>
      <c r="C58" s="17"/>
      <c r="D58" s="17"/>
      <c r="E58" s="17" t="s">
        <v>194</v>
      </c>
      <c r="F58" s="17"/>
      <c r="G58" s="17"/>
      <c r="H58" s="17"/>
      <c r="I58" s="17"/>
      <c r="J58" s="17" t="s">
        <v>130</v>
      </c>
      <c r="K58" s="14">
        <v>1876.0260324946278</v>
      </c>
      <c r="L58" s="15">
        <v>1.1568709401724226</v>
      </c>
      <c r="M58" s="15">
        <f>L58/1000*200</f>
        <v>0.23137418803448453</v>
      </c>
      <c r="N58" s="33"/>
    </row>
    <row r="59" spans="1:14">
      <c r="A59" s="17" t="s">
        <v>195</v>
      </c>
      <c r="B59" s="17"/>
      <c r="C59" s="17"/>
      <c r="D59" s="17"/>
      <c r="E59" s="17" t="s">
        <v>196</v>
      </c>
      <c r="F59" s="17"/>
      <c r="G59" s="17"/>
      <c r="H59" s="17"/>
      <c r="I59" s="17"/>
      <c r="J59" s="17" t="s">
        <v>133</v>
      </c>
      <c r="K59" s="14">
        <v>1094.4842996288041</v>
      </c>
      <c r="L59" s="15">
        <v>1.3011424654359858</v>
      </c>
      <c r="M59" s="15">
        <f>L59/1000*100</f>
        <v>0.13011424654359857</v>
      </c>
      <c r="N59" s="33"/>
    </row>
    <row r="60" spans="1:14">
      <c r="A60" s="17" t="s">
        <v>197</v>
      </c>
      <c r="B60" s="17"/>
      <c r="C60" s="17"/>
      <c r="D60" s="17"/>
      <c r="E60" s="17" t="s">
        <v>198</v>
      </c>
      <c r="F60" s="17"/>
      <c r="G60" s="17"/>
      <c r="H60" s="17"/>
      <c r="I60" s="17"/>
      <c r="J60" s="17" t="s">
        <v>10</v>
      </c>
      <c r="K60" s="14">
        <v>715.22999539459499</v>
      </c>
      <c r="L60" s="15">
        <v>1.7222991316525944</v>
      </c>
      <c r="M60" s="15">
        <f>L60/1000*50</f>
        <v>8.6114956582629729E-2</v>
      </c>
      <c r="N60" s="33"/>
    </row>
    <row r="61" spans="1:14">
      <c r="A61" s="17" t="s">
        <v>199</v>
      </c>
      <c r="B61" s="17"/>
      <c r="C61" s="17"/>
      <c r="D61" s="17"/>
      <c r="E61" s="17" t="s">
        <v>7</v>
      </c>
      <c r="F61" s="17"/>
      <c r="G61" s="17"/>
      <c r="H61" s="17"/>
      <c r="I61" s="17"/>
      <c r="J61" s="17" t="s">
        <v>53</v>
      </c>
      <c r="K61" s="14">
        <v>783.68415545126641</v>
      </c>
      <c r="L61" s="15">
        <v>2.4802849291762583</v>
      </c>
      <c r="M61" s="15">
        <f t="shared" ref="M61:M63" si="7">L61/1000*50</f>
        <v>0.12401424645881291</v>
      </c>
      <c r="N61" s="33"/>
    </row>
    <row r="62" spans="1:14">
      <c r="A62" s="16" t="s">
        <v>200</v>
      </c>
      <c r="B62" s="17"/>
      <c r="C62" s="17"/>
      <c r="D62" s="17"/>
      <c r="E62" s="17" t="s">
        <v>201</v>
      </c>
      <c r="F62" s="17"/>
      <c r="G62" s="17"/>
      <c r="H62" s="17"/>
      <c r="I62" s="17"/>
      <c r="J62" s="16" t="s">
        <v>56</v>
      </c>
      <c r="K62" s="14">
        <v>830.16168166511318</v>
      </c>
      <c r="L62" s="15">
        <v>4.6478656931753077</v>
      </c>
      <c r="M62" s="15">
        <f>L62/1000*50</f>
        <v>0.23239328465876541</v>
      </c>
      <c r="N62" s="33"/>
    </row>
    <row r="63" spans="1:14">
      <c r="A63" s="19" t="s">
        <v>202</v>
      </c>
      <c r="B63" s="20"/>
      <c r="C63" s="20"/>
      <c r="D63" s="20"/>
      <c r="E63" s="20" t="s">
        <v>105</v>
      </c>
      <c r="F63" s="20"/>
      <c r="G63" s="20" t="s">
        <v>203</v>
      </c>
      <c r="H63" s="20" t="s">
        <v>204</v>
      </c>
      <c r="I63" s="20" t="s">
        <v>205</v>
      </c>
      <c r="J63" s="19" t="s">
        <v>114</v>
      </c>
      <c r="K63" s="22">
        <v>842.74879203861428</v>
      </c>
      <c r="L63" s="23">
        <v>21.053201342574031</v>
      </c>
      <c r="M63" s="23">
        <f t="shared" si="7"/>
        <v>1.0526600671287016</v>
      </c>
      <c r="N63" s="34"/>
    </row>
    <row r="64" spans="1:14">
      <c r="A64" s="17" t="s">
        <v>206</v>
      </c>
      <c r="B64" s="17" t="s">
        <v>89</v>
      </c>
      <c r="C64" s="17" t="s">
        <v>230</v>
      </c>
      <c r="D64" s="24">
        <v>39203</v>
      </c>
      <c r="E64" s="17" t="s">
        <v>207</v>
      </c>
      <c r="F64" s="24">
        <v>39203</v>
      </c>
      <c r="G64" s="17" t="s">
        <v>208</v>
      </c>
      <c r="H64" s="25" t="s">
        <v>209</v>
      </c>
      <c r="I64" s="25" t="s">
        <v>210</v>
      </c>
      <c r="J64" s="17" t="s">
        <v>211</v>
      </c>
      <c r="K64" s="14">
        <v>2724.2163440766417</v>
      </c>
      <c r="L64" s="15">
        <v>0.54991227229706907</v>
      </c>
      <c r="M64" s="15">
        <f>L64/1000*250</f>
        <v>0.13747806807426727</v>
      </c>
      <c r="N64" s="33" t="s">
        <v>61</v>
      </c>
    </row>
    <row r="65" spans="1:14">
      <c r="A65" s="16" t="s">
        <v>212</v>
      </c>
      <c r="B65" s="17"/>
      <c r="C65" s="17"/>
      <c r="D65" s="17"/>
      <c r="E65" s="17" t="s">
        <v>213</v>
      </c>
      <c r="F65" s="17"/>
      <c r="G65" s="17"/>
      <c r="H65" s="17"/>
      <c r="I65" s="17"/>
      <c r="J65" s="16" t="s">
        <v>127</v>
      </c>
      <c r="K65" s="14">
        <v>3090.9251188076419</v>
      </c>
      <c r="L65" s="15">
        <v>4.0605577675209545</v>
      </c>
      <c r="M65" s="15">
        <f t="shared" ref="M65" si="8">L65/1000*250</f>
        <v>1.0151394418802386</v>
      </c>
      <c r="N65" s="33"/>
    </row>
    <row r="66" spans="1:14">
      <c r="A66" s="17" t="s">
        <v>214</v>
      </c>
      <c r="B66" s="17"/>
      <c r="C66" s="17"/>
      <c r="D66" s="17"/>
      <c r="E66" s="17" t="s">
        <v>215</v>
      </c>
      <c r="F66" s="17"/>
      <c r="G66" s="17"/>
      <c r="H66" s="17"/>
      <c r="I66" s="17"/>
      <c r="J66" s="17" t="s">
        <v>130</v>
      </c>
      <c r="K66" s="14">
        <v>1615.3049145526566</v>
      </c>
      <c r="L66" s="15">
        <v>3.967845291781948</v>
      </c>
      <c r="M66" s="15">
        <f>L66/1000*200</f>
        <v>0.79356905835638958</v>
      </c>
      <c r="N66" s="33"/>
    </row>
    <row r="67" spans="1:14">
      <c r="A67" s="17" t="s">
        <v>216</v>
      </c>
      <c r="B67" s="17"/>
      <c r="C67" s="17"/>
      <c r="D67" s="17"/>
      <c r="E67" s="17" t="s">
        <v>217</v>
      </c>
      <c r="F67" s="17"/>
      <c r="G67" s="17"/>
      <c r="H67" s="17"/>
      <c r="I67" s="17"/>
      <c r="J67" s="17" t="s">
        <v>133</v>
      </c>
      <c r="K67" s="14">
        <v>1429.3976914255063</v>
      </c>
      <c r="L67" s="15">
        <v>1.207781438543041</v>
      </c>
      <c r="M67" s="15">
        <f>L67/1000*100</f>
        <v>0.1207781438543041</v>
      </c>
      <c r="N67" s="33"/>
    </row>
    <row r="68" spans="1:14">
      <c r="A68" s="17" t="s">
        <v>218</v>
      </c>
      <c r="B68" s="17"/>
      <c r="C68" s="17"/>
      <c r="D68" s="17"/>
      <c r="E68" s="17" t="s">
        <v>219</v>
      </c>
      <c r="F68" s="17"/>
      <c r="G68" s="17"/>
      <c r="H68" s="17"/>
      <c r="I68" s="17"/>
      <c r="J68" s="17" t="s">
        <v>220</v>
      </c>
      <c r="K68" s="14">
        <v>716.17808652127405</v>
      </c>
      <c r="L68" s="15">
        <v>1.3325177326151714</v>
      </c>
      <c r="M68" s="15">
        <f>L68/1000*50</f>
        <v>6.6625886630758566E-2</v>
      </c>
      <c r="N68" s="33"/>
    </row>
    <row r="69" spans="1:14">
      <c r="A69" s="17" t="s">
        <v>221</v>
      </c>
      <c r="B69" s="17"/>
      <c r="C69" s="17"/>
      <c r="D69" s="17"/>
      <c r="E69" s="17" t="s">
        <v>150</v>
      </c>
      <c r="F69" s="17"/>
      <c r="G69" s="17"/>
      <c r="H69" s="17"/>
      <c r="I69" s="17"/>
      <c r="J69" s="17" t="s">
        <v>53</v>
      </c>
      <c r="K69" s="14">
        <v>625.68840270214298</v>
      </c>
      <c r="L69" s="15">
        <v>1.3501928377633114</v>
      </c>
      <c r="M69" s="15">
        <f t="shared" ref="M69:M71" si="9">L69/1000*50</f>
        <v>6.7509641888165578E-2</v>
      </c>
      <c r="N69" s="33"/>
    </row>
    <row r="70" spans="1:14">
      <c r="A70" s="17" t="s">
        <v>151</v>
      </c>
      <c r="B70" s="17"/>
      <c r="C70" s="17"/>
      <c r="D70" s="17"/>
      <c r="E70" s="17" t="s">
        <v>152</v>
      </c>
      <c r="F70" s="17"/>
      <c r="G70" s="17"/>
      <c r="H70" s="17"/>
      <c r="I70" s="17"/>
      <c r="J70" s="17" t="s">
        <v>153</v>
      </c>
      <c r="K70" s="14">
        <v>433.56254391573282</v>
      </c>
      <c r="L70" s="15">
        <v>3.2908746846851993</v>
      </c>
      <c r="M70" s="15">
        <f t="shared" si="9"/>
        <v>0.16454373423425997</v>
      </c>
      <c r="N70" s="33"/>
    </row>
    <row r="71" spans="1:14" ht="18" thickBot="1">
      <c r="A71" s="27" t="s">
        <v>154</v>
      </c>
      <c r="B71" s="27"/>
      <c r="C71" s="27"/>
      <c r="D71" s="27"/>
      <c r="E71" s="27" t="s">
        <v>155</v>
      </c>
      <c r="F71" s="27"/>
      <c r="G71" s="27" t="s">
        <v>156</v>
      </c>
      <c r="H71" s="27" t="s">
        <v>157</v>
      </c>
      <c r="I71" s="27" t="s">
        <v>158</v>
      </c>
      <c r="J71" s="27" t="s">
        <v>114</v>
      </c>
      <c r="K71" s="28">
        <v>427.40726116714512</v>
      </c>
      <c r="L71" s="29">
        <v>9.9360033996690689</v>
      </c>
      <c r="M71" s="29">
        <f t="shared" si="9"/>
        <v>0.49680016998345344</v>
      </c>
      <c r="N71" s="35"/>
    </row>
    <row r="72" spans="1:14">
      <c r="A72" s="31"/>
      <c r="B72" s="31"/>
      <c r="C72" s="31"/>
      <c r="D72" s="31"/>
      <c r="E72" s="31"/>
      <c r="F72" s="31"/>
      <c r="G72" s="31"/>
      <c r="H72" s="31"/>
      <c r="I72" s="31"/>
      <c r="J72" s="31"/>
      <c r="L72" s="2"/>
      <c r="N72" s="32"/>
    </row>
  </sheetData>
  <mergeCells count="16">
    <mergeCell ref="H38:I38"/>
    <mergeCell ref="L38:M38"/>
    <mergeCell ref="D39:E39"/>
    <mergeCell ref="F39:G39"/>
    <mergeCell ref="H3:I3"/>
    <mergeCell ref="L3:M3"/>
    <mergeCell ref="D4:E4"/>
    <mergeCell ref="F4:G4"/>
    <mergeCell ref="N56:N63"/>
    <mergeCell ref="N64:N71"/>
    <mergeCell ref="N5:N11"/>
    <mergeCell ref="N12:N18"/>
    <mergeCell ref="N19:N26"/>
    <mergeCell ref="N27:N34"/>
    <mergeCell ref="N40:N47"/>
    <mergeCell ref="N48:N55"/>
  </mergeCells>
  <phoneticPr fontId="2"/>
  <pageMargins left="0.78700000000000003" right="0.78700000000000003" top="0.98399999999999999" bottom="0.98399999999999999" header="0.51200000000000001" footer="0.5120000000000000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MR11-03</vt:lpstr>
    </vt:vector>
  </TitlesOfParts>
  <Company>海洋研究開発機構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喜多村 稔</dc:creator>
  <cp:lastModifiedBy>喜多村 稔</cp:lastModifiedBy>
  <dcterms:created xsi:type="dcterms:W3CDTF">2013-05-09T04:59:45Z</dcterms:created>
  <dcterms:modified xsi:type="dcterms:W3CDTF">2013-05-09T05:08:50Z</dcterms:modified>
</cp:coreProperties>
</file>